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79" documentId="13_ncr:1_{F6CB121F-512D-4AA6-A0C1-0FB36C537598}" xr6:coauthVersionLast="47" xr6:coauthVersionMax="47" xr10:uidLastSave="{7BE9EFBD-FF5E-44FF-9595-D216D51387E0}"/>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<sst xmlns="http://schemas.openxmlformats.org/spreadsheetml/2006/main" count="178592" uniqueCount="39080">
  <si>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</si>
  <si>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</si>
  <si>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</si>
  <si>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</si>
  <si>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</si>
  <si>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</si>
  <si>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</si>
  <si>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</si>
  <si>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</si>
  <si>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</si>
  <si>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</si>
  <si>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</si>
  <si>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</si>
  <si>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</si>
  <si>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</si>
  <si>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</si>
  <si>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</si>
  <si>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</si>
  <si>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</si>
  <si>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</si>
  <si>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</si>
  <si>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</si>
  <si>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</si>
  <si>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</si>
  <si>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</si>
  <si>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</si>
  <si>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</si>
  <si>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</si>
  <si>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</si>
  <si>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</si>
  <si>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</si>
  <si>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</si>
  <si>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</si>
  <si>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</si>
  <si>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</si>
  <si>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</si>
  <si>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</si>
  <si>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</si>
  <si>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</si>
  <si>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</si>
  <si>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</si>
  <si>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</si>
  <si>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</si>
  <si>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</si>
  <si>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</si>
  <si>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</si>
  <si>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</si>
  <si>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</si>
  <si>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</si>
  <si>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</si>
  <si>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</si>
  <si>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</si>
  <si>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</si>
  <si>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</si>
  <si>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</si>
  <si>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</si>
  <si>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</si>
  <si>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</si>
  <si>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</si>
  <si>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</si>
  <si>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</si>
  <si>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</si>
  <si>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</si>
  <si>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</si>
  <si>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</si>
  <si>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</si>
  <si>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</si>
  <si>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</si>
  <si>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</si>
  <si>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</si>
  <si>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</si>
  <si>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</si>
  <si>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</si>
  <si>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</si>
  <si>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</si>
  <si>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</si>
  <si>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</si>
  <si>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</si>
  <si>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</si>
  <si>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</si>
  <si>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</si>
  <si>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</si>
  <si>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</si>
  <si>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</si>
  <si>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</si>
  <si>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</si>
  <si>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</si>
  <si>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</si>
  <si>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</si>
  <si>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</si>
  <si>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</si>
  <si>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</si>
  <si>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</si>
  <si>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</si>
  <si>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</si>
  <si>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</si>
  <si>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</si>
  <si>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</si>
  <si>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</si>
  <si>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</si>
  <si>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</si>
  <si>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</si>
  <si>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</si>
  <si>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</si>
  <si>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</si>
  <si>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</si>
  <si>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</si>
  <si>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</si>
  <si>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</si>
  <si>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</si>
  <si>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</si>
  <si>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</si>
  <si>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</si>
  <si>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</si>
  <si>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</si>
  <si>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</si>
  <si>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</si>
  <si>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</si>
  <si>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</si>
  <si>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</si>
  <si>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</si>
  <si>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</si>
  <si>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</si>
  <si>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</si>
  <si>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</si>
  <si>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</si>
  <si>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</si>
  <si>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</si>
  <si>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</si>
  <si>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</si>
  <si>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</si>
  <si>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</si>
  <si>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</si>
  <si>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</si>
  <si>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</si>
  <si>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</si>
  <si>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</si>
  <si>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</si>
  <si>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</si>
  <si>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</si>
  <si>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</si>
  <si>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</si>
  <si>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</si>
  <si>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</si>
  <si>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</si>
  <si>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</si>
  <si>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</si>
  <si>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</si>
  <si>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</si>
  <si>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</si>
  <si>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</si>
  <si>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</si>
  <si>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</si>
  <si>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</si>
  <si>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</si>
  <si>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</si>
  <si>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</si>
  <si>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</si>
  <si>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</si>
  <si>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</si>
  <si>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</si>
  <si>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</si>
  <si>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</si>
  <si>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</si>
  <si>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</si>
  <si>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</si>
  <si>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</si>
  <si>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</si>
  <si>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</si>
  <si>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</si>
  <si>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</si>
  <si>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</si>
  <si>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</si>
  <si>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</si>
  <si>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</si>
  <si>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</si>
  <si>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</si>
  <si>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</si>
  <si>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</si>
  <si>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</si>
  <si>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</si>
  <si>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</si>
  <si>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</si>
  <si>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</si>
  <si>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</si>
  <si>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</si>
  <si>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</si>
  <si>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</si>
  <si>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</si>
  <si>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</si>
  <si>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</si>
  <si>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</si>
  <si>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</si>
  <si>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</si>
  <si>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</si>
  <si>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</si>
  <si>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</si>
  <si>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</si>
  <si>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</si>
  <si>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</si>
  <si>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</si>
  <si>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</si>
  <si>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</si>
  <si>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</si>
  <si>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</si>
  <si>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</si>
  <si>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</si>
  <si>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</si>
  <si>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</si>
  <si>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</si>
  <si>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</si>
  <si>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</si>
  <si>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</si>
  <si>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</si>
  <si>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</si>
  <si>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</si>
  <si>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</si>
  <si>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</si>
  <si>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</si>
  <si>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</si>
  <si>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</si>
  <si>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</si>
  <si>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</si>
  <si>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</si>
  <si>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</si>
  <si>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</si>
  <si>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</si>
  <si>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</si>
  <si>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</si>
  <si>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</si>
  <si>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</si>
  <si>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</si>
  <si>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</si>
  <si>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</si>
  <si>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</si>
  <si>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</si>
  <si>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</si>
  <si>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</si>
  <si>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</si>
  <si>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</si>
  <si>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</si>
  <si>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</si>
  <si>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</si>
  <si>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</si>
  <si>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</si>
  <si>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</si>
  <si>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</si>
  <si>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</si>
  <si>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</si>
  <si>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</si>
  <si>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</si>
  <si>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</si>
  <si>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</si>
  <si>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</si>
  <si>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</si>
  <si>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</si>
  <si>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</si>
  <si>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</si>
  <si>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</si>
  <si>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</si>
  <si>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</si>
  <si>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</si>
  <si>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</si>
  <si>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</si>
  <si>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</si>
  <si>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</si>
  <si>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</si>
  <si>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</si>
  <si>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</si>
  <si>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</si>
  <si>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</si>
  <si>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</si>
  <si>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</si>
  <si>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</si>
  <si>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</si>
  <si>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</si>
  <si>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</si>
  <si>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</si>
  <si>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</si>
  <si>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</si>
  <si>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</si>
  <si>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</si>
  <si>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</si>
  <si>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</si>
  <si>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</si>
  <si>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</si>
  <si>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</si>
  <si>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</si>
  <si>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</si>
  <si>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</si>
  <si>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</si>
  <si>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</si>
  <si>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</si>
  <si>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</si>
  <si>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</si>
  <si>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</si>
  <si>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</si>
  <si>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</si>
  <si>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</si>
  <si>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</si>
  <si>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</si>
  <si>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</si>
  <si>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</si>
  <si>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</si>
  <si>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</si>
  <si>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</si>
  <si>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</si>
  <si>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</si>
  <si>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</si>
  <si>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</si>
  <si>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</si>
  <si>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</si>
  <si>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</si>
  <si>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</si>
  <si>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</si>
  <si>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</si>
  <si>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</si>
  <si>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</si>
  <si>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</si>
  <si>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</si>
  <si>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</si>
  <si>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</si>
  <si>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</si>
  <si>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</si>
  <si>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</si>
  <si>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</si>
  <si>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</si>
  <si>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</si>
  <si>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</si>
  <si>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</si>
  <si>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</si>
  <si>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</si>
  <si>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</si>
  <si>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</si>
  <si>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</si>
  <si>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</si>
  <si>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</si>
  <si>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</si>
  <si>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</si>
  <si>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</si>
  <si>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</si>
  <si>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</si>
  <si>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</si>
  <si>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</si>
  <si>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</si>
  <si>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</si>
  <si>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</si>
  <si>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</si>
  <si>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</si>
  <si>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</si>
  <si>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</si>
  <si>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</si>
  <si>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</si>
  <si>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</si>
  <si>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</si>
  <si>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</si>
  <si>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</si>
  <si>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</si>
  <si>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</si>
  <si>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</si>
  <si>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</si>
  <si>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</si>
  <si>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</si>
  <si>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</si>
  <si>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</si>
  <si>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</si>
  <si>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</si>
  <si>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</si>
  <si>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</si>
  <si>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</si>
  <si>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</si>
  <si>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</si>
  <si>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</si>
  <si>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</si>
  <si>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</si>
  <si>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</si>
  <si>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</si>
  <si>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</si>
  <si>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</si>
  <si>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</si>
  <si>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</si>
  <si>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</si>
  <si>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</si>
  <si>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</si>
  <si>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</si>
  <si>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</si>
  <si>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</si>
  <si>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</si>
  <si>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</si>
  <si>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</si>
  <si>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</si>
  <si>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</si>
  <si>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</si>
  <si>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</si>
  <si>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</si>
  <si>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</si>
  <si>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</si>
  <si>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</si>
  <si>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</si>
  <si>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</si>
  <si>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</si>
  <si>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</si>
  <si>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</si>
  <si>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</si>
  <si>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</si>
  <si>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</si>
  <si>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</si>
  <si>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</si>
  <si>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</si>
  <si>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</si>
  <si>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</si>
  <si>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</si>
  <si>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</si>
  <si>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</si>
  <si>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</si>
  <si>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</si>
  <si>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</si>
  <si>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</si>
  <si>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</si>
  <si>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</si>
  <si>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</si>
  <si>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</si>
  <si>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</si>
  <si>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</si>
  <si>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</si>
  <si>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</si>
  <si>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</si>
  <si>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</si>
  <si>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</si>
  <si>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</si>
  <si>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</si>
  <si>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</si>
  <si>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</si>
  <si>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</si>
  <si>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</si>
  <si>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</si>
  <si>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</si>
  <si>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</si>
  <si>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</si>
  <si>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</si>
  <si>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</si>
  <si>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</si>
  <si>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</si>
  <si>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</si>
  <si>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</si>
  <si>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</si>
  <si>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</si>
  <si>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</si>
  <si>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</si>
  <si>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</si>
  <si>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</si>
  <si>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</si>
  <si>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</si>
  <si>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</si>
  <si>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</si>
  <si>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</si>
  <si>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</si>
  <si>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</si>
  <si>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</si>
  <si>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</si>
  <si>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</si>
  <si>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</si>
  <si>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</si>
  <si>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</si>
  <si>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</si>
  <si>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</si>
  <si>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</si>
  <si>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</si>
  <si>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</si>
  <si>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</si>
  <si>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</si>
  <si>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</si>
  <si>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</si>
  <si>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</si>
  <si>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</si>
  <si>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</si>
  <si>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</si>
  <si>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</si>
  <si>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</si>
  <si>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</si>
  <si>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</si>
  <si>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</si>
  <si>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</si>
  <si>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</si>
  <si>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</si>
  <si>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</si>
  <si>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</si>
  <si>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</si>
  <si>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</si>
  <si>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</si>
  <si>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</si>
  <si>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</si>
  <si>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</si>
  <si>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</si>
  <si>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</si>
  <si>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</si>
  <si>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</si>
  <si>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</si>
  <si>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</si>
  <si>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</si>
  <si>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</si>
  <si>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</si>
  <si>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</si>
  <si>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</si>
  <si>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</si>
  <si>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</si>
  <si>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</si>
  <si>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</si>
  <si>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</si>
  <si>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</si>
  <si>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</si>
  <si>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</si>
  <si>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</si>
  <si>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</si>
  <si>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</si>
  <si>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</si>
  <si>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</si>
  <si>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</si>
  <si>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</si>
  <si>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</si>
  <si>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</si>
  <si>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</si>
  <si>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</si>
  <si>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</si>
  <si>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</si>
  <si>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</si>
  <si>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</si>
  <si>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</si>
  <si>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</si>
  <si>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</si>
  <si>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</si>
  <si>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</si>
  <si>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</si>
  <si>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</si>
  <si>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</si>
  <si>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</si>
  <si>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</si>
  <si>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</si>
  <si>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</si>
  <si>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</si>
  <si>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</si>
  <si>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</si>
  <si>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</si>
  <si>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</si>
  <si>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</si>
  <si>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</si>
  <si>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</si>
  <si>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</si>
  <si>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</si>
  <si>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</si>
  <si>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</si>
  <si>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</si>
  <si>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</si>
  <si>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</si>
  <si>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</si>
  <si>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</si>
  <si>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</si>
  <si>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</si>
  <si>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</si>
  <si>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</si>
  <si>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</si>
  <si>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</si>
  <si>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</si>
  <si>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</si>
  <si>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</si>
  <si>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</si>
  <si>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</si>
  <si>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</si>
  <si>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</si>
  <si>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</si>
  <si>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</si>
  <si>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</si>
  <si>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</si>
  <si>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</si>
  <si>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</si>
  <si>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</si>
  <si>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</si>
  <si>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</si>
  <si>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</si>
  <si>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</si>
  <si>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</si>
  <si>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</si>
  <si>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</si>
  <si>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</si>
  <si>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</si>
  <si>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</si>
  <si>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</si>
  <si>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</si>
  <si>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</si>
  <si>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</si>
  <si>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</si>
  <si>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</si>
  <si>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</si>
  <si>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</si>
  <si>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</si>
  <si>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</si>
  <si>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</si>
  <si>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</si>
  <si>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</si>
  <si>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</si>
  <si>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</si>
  <si>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</si>
  <si>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</si>
  <si>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</si>
  <si>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</si>
  <si>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</si>
  <si>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</si>
  <si>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</si>
  <si>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</si>
  <si>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</si>
  <si>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</si>
  <si>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</si>
  <si>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</si>
  <si>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</si>
  <si>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</si>
  <si>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</si>
  <si>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</si>
  <si>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</si>
  <si>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</si>
  <si>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</si>
  <si>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</si>
  <si>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</si>
  <si>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</si>
  <si>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</si>
  <si>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</si>
  <si>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</si>
  <si>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</si>
  <si>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</si>
  <si>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</si>
  <si>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</si>
  <si>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</si>
  <si>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</si>
  <si>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</si>
  <si>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</si>
  <si>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</si>
  <si>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</si>
  <si>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</si>
  <si>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</si>
  <si>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</si>
  <si>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</si>
  <si>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</si>
  <si>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</si>
  <si>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</si>
  <si>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</si>
  <si>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</si>
  <si>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</si>
  <si>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</si>
  <si>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</si>
  <si>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</si>
  <si>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</si>
  <si>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</si>
  <si>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</si>
  <si>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</si>
  <si>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</si>
  <si>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</si>
  <si>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</si>
  <si>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</si>
  <si>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</si>
  <si>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</si>
  <si>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</si>
  <si>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</si>
  <si>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</si>
  <si>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</si>
  <si>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</si>
  <si>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</si>
  <si>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</si>
  <si>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</si>
  <si>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</si>
  <si>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</si>
  <si>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</si>
  <si>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</si>
  <si>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</si>
  <si>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</si>
  <si>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</si>
  <si>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</si>
  <si>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</si>
  <si>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</si>
  <si>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</si>
  <si>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</si>
  <si>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</si>
  <si>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</si>
  <si>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</si>
  <si>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</si>
  <si>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</si>
  <si>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</si>
  <si>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</si>
  <si>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</si>
  <si>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</si>
  <si>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</si>
  <si>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</si>
  <si>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</si>
  <si>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</si>
  <si>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</si>
  <si>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</si>
  <si>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</si>
  <si>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</si>
  <si>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</si>
  <si>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</si>
  <si>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</si>
  <si>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</si>
  <si>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</si>
  <si>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</si>
  <si>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</si>
  <si>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</si>
  <si>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</si>
  <si>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</si>
  <si>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</si>
  <si>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</si>
  <si>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</si>
  <si>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</si>
  <si>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</si>
  <si>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</si>
  <si>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</si>
  <si>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</si>
  <si>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</si>
  <si>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</si>
  <si>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</si>
  <si>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</si>
  <si>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</si>
  <si>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</si>
  <si>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</si>
  <si>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</si>
  <si>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</si>
  <si>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</si>
  <si>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</si>
  <si>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</si>
  <si>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</si>
  <si>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</si>
  <si>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</si>
  <si>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</si>
  <si>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</si>
  <si>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</si>
  <si>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</si>
  <si>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</si>
  <si>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</si>
  <si>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</si>
  <si>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</si>
  <si>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</si>
  <si>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</si>
  <si>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</si>
  <si>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</si>
  <si>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</si>
  <si>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</si>
  <si>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</si>
  <si>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</si>
  <si>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</si>
  <si>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</si>
  <si>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</si>
  <si>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</si>
  <si>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</si>
  <si>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</si>
  <si>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</si>
  <si>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</si>
  <si>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</si>
  <si>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</si>
  <si>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</si>
  <si>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</si>
  <si>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</si>
  <si>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</si>
  <si>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</si>
  <si>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</si>
  <si>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</si>
  <si>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</si>
  <si>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</si>
  <si>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</si>
  <si>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</si>
  <si>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</si>
  <si>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</si>
  <si>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</si>
  <si>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</si>
  <si>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</si>
  <si>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</si>
  <si>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</si>
  <si>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</si>
  <si>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</si>
  <si>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</si>
  <si>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</si>
  <si>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</si>
  <si>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</si>
  <si>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</si>
  <si>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</si>
  <si>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</si>
  <si>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</si>
  <si>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</si>
  <si>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</si>
  <si>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</si>
  <si>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</si>
  <si>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</si>
  <si>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</si>
  <si>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</si>
  <si>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</si>
  <si>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</si>
  <si>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</si>
  <si>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</si>
  <si>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</si>
  <si>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</si>
  <si>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</si>
  <si>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</si>
  <si>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</si>
  <si>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</si>
  <si>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</si>
  <si>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</si>
  <si>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</si>
  <si>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</si>
  <si>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</si>
  <si>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</si>
  <si>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</si>
  <si>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</si>
  <si>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</si>
  <si>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</si>
  <si>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</si>
  <si>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</si>
  <si>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</si>
  <si>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</si>
  <si>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</si>
  <si>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</si>
  <si>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</si>
  <si>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</si>
  <si>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</si>
  <si>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</si>
  <si>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</si>
  <si>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</si>
  <si>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</si>
  <si>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</si>
  <si>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</si>
  <si>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</si>
  <si>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</si>
  <si>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</si>
  <si>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</si>
  <si>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</si>
  <si>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</si>
  <si>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</si>
  <si>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</si>
  <si>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</si>
  <si>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</si>
  <si>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</si>
  <si>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</si>
  <si>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</si>
  <si>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</si>
  <si>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</si>
  <si>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</si>
  <si>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</si>
  <si>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</si>
  <si>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</si>
  <si>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</si>
  <si>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</si>
  <si>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</si>
  <si>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</si>
  <si>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</si>
  <si>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</si>
  <si>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</si>
  <si>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</si>
  <si>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</si>
  <si>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</si>
  <si>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</si>
  <si>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</si>
  <si>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</si>
  <si>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</si>
  <si>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</si>
  <si>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</si>
  <si>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</si>
  <si>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</si>
  <si>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</si>
  <si>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</si>
  <si>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</si>
  <si>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</si>
  <si>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</si>
  <si>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</si>
  <si>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</si>
  <si>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</si>
  <si>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</si>
  <si>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</si>
  <si>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</si>
  <si>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</si>
  <si>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</si>
  <si>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</si>
  <si>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</si>
  <si>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</si>
  <si>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</si>
  <si>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</si>
  <si>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</si>
  <si>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</si>
  <si>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</si>
  <si>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</si>
  <si>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</si>
  <si>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</si>
  <si>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</si>
  <si>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</si>
  <si>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</si>
  <si>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</si>
  <si>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</si>
  <si>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</si>
  <si>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</si>
  <si>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</si>
  <si>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</si>
  <si>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</si>
  <si>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</si>
  <si>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</si>
  <si>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</si>
  <si>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</si>
  <si>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</si>
  <si>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</si>
  <si>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</si>
  <si>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</si>
  <si>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</si>
  <si>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</si>
  <si>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</si>
  <si>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</si>
  <si>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</si>
  <si>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</si>
  <si>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</si>
  <si>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</si>
  <si>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</si>
  <si>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</si>
  <si>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</si>
  <si>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</si>
  <si>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</si>
  <si>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</si>
  <si>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</si>
  <si>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</si>
  <si>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</si>
  <si>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</si>
  <si>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</si>
  <si>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</si>
  <si>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</si>
  <si>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</si>
  <si>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</si>
  <si>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</si>
  <si>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</si>
  <si>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</si>
  <si>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</si>
  <si>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</si>
  <si>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</si>
  <si>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</si>
  <si>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</si>
  <si>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</si>
  <si>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</si>
  <si>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</si>
  <si>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</si>
  <si>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</si>
  <si>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</si>
  <si>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</si>
  <si>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</si>
  <si>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</si>
  <si>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</si>
  <si>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</si>
  <si>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</si>
  <si>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</si>
  <si>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</si>
  <si>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</si>
  <si>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</si>
  <si>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</si>
  <si>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</si>
  <si>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</si>
  <si>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</si>
  <si>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</si>
  <si>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</si>
  <si>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</si>
  <si>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</si>
  <si>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</si>
  <si>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</si>
  <si>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</si>
  <si>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</si>
  <si>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</si>
  <si>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</si>
  <si>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</si>
  <si>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</si>
  <si>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</si>
  <si>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</si>
  <si>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</si>
  <si>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</si>
  <si>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</si>
  <si>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</si>
  <si>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</si>
  <si>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</si>
  <si>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</si>
  <si>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</si>
  <si>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</si>
  <si>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</si>
  <si>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</si>
  <si>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</si>
  <si>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</si>
  <si>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</si>
  <si>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</si>
  <si>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</si>
  <si>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</si>
  <si>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</si>
  <si>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</si>
  <si>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</si>
  <si>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</si>
  <si>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</si>
  <si>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</si>
  <si>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</si>
  <si>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</si>
  <si>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</si>
  <si>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</si>
  <si>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</si>
  <si>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</si>
  <si>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</si>
  <si>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</si>
  <si>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</si>
  <si>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</si>
  <si>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</si>
  <si>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</si>
  <si>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</si>
  <si>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</si>
  <si>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</si>
  <si>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</si>
  <si>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</si>
  <si>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</si>
  <si>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</si>
  <si>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</si>
  <si>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</si>
  <si>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</si>
  <si>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</si>
  <si>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</si>
  <si>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</si>
  <si>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</si>
  <si>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</si>
  <si>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</si>
  <si>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</si>
  <si>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</si>
  <si>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</si>
  <si>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</si>
  <si>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</si>
  <si>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</si>
  <si>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</si>
  <si>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</si>
  <si>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</si>
  <si>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</si>
  <si>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</si>
  <si>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</si>
  <si>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</si>
  <si>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</si>
  <si>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</si>
  <si>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</si>
  <si>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</si>
  <si>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</si>
  <si>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</si>
  <si>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</si>
  <si>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</si>
  <si>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</si>
  <si>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</si>
  <si>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</si>
  <si>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</si>
  <si>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</si>
  <si>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</si>
  <si>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</si>
  <si>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</si>
  <si>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</si>
  <si>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</si>
  <si>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</si>
  <si>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</si>
  <si>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</si>
  <si>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</si>
  <si>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</si>
  <si>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</si>
  <si>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</si>
  <si>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</si>
  <si>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</si>
  <si>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</si>
  <si>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</si>
  <si>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</si>
  <si>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</si>
  <si>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</si>
  <si>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</si>
  <si>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</si>
  <si>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</si>
  <si>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</si>
  <si>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</si>
  <si>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</si>
  <si>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</si>
  <si>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</si>
  <si>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</si>
  <si>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</si>
  <si>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</si>
  <si>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</si>
  <si>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</si>
  <si>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</si>
  <si>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</si>
  <si>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</si>
  <si>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</si>
  <si>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</si>
  <si>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</si>
  <si>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</si>
  <si>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</si>
  <si>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</si>
  <si>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</si>
  <si>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</si>
  <si>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</si>
  <si>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</si>
  <si>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</si>
  <si>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</si>
  <si>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</si>
  <si>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</si>
  <si>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</si>
  <si>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</si>
  <si>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</si>
  <si>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</si>
  <si>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</si>
  <si>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</si>
  <si>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</si>
  <si>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</si>
  <si>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</si>
  <si>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</si>
  <si>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</si>
  <si>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</si>
  <si>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</si>
  <si>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</si>
  <si>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</si>
  <si>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</si>
  <si>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</si>
  <si>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</si>
  <si>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</si>
  <si>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</si>
  <si>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</si>
  <si>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</si>
  <si>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</si>
  <si>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</si>
  <si>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</si>
  <si>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</si>
  <si>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</si>
  <si>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</si>
  <si>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</si>
  <si>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</si>
  <si>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</si>
  <si>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</si>
  <si>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</si>
  <si>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</si>
  <si>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</si>
  <si>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</si>
  <si>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</si>
  <si>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</si>
  <si>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</si>
  <si>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</si>
  <si>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</si>
  <si>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</si>
  <si>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</si>
  <si>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</si>
  <si>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</si>
  <si>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</si>
  <si>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</si>
  <si>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</si>
  <si>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</si>
  <si>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</si>
  <si>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</si>
  <si>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</si>
  <si>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</si>
  <si>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</si>
  <si>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</si>
  <si>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</si>
  <si>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</si>
  <si>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</si>
  <si>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</si>
  <si>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</si>
  <si>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</si>
  <si>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</si>
  <si>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</si>
  <si>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</si>
  <si>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</si>
  <si>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</si>
  <si>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</si>
  <si>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</si>
  <si>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</si>
  <si>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</si>
  <si>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</si>
  <si>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</si>
  <si>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</si>
  <si>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</si>
  <si>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</si>
  <si>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</si>
  <si>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</si>
  <si>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</si>
  <si>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</si>
  <si>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</si>
  <si>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</si>
  <si>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</si>
  <si>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</si>
  <si>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</si>
  <si>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</si>
  <si>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</si>
  <si>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</si>
  <si>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</si>
  <si>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</si>
  <si>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</si>
  <si>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</si>
  <si>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</si>
  <si>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</si>
  <si>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</si>
  <si>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</si>
  <si>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</si>
  <si>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</si>
  <si>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</si>
  <si>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</si>
  <si>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</si>
  <si>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</si>
  <si>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</si>
  <si>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</si>
  <si>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</si>
  <si>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</si>
  <si>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</si>
  <si>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</si>
  <si>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</si>
  <si>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</si>
  <si>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</si>
  <si>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</si>
  <si>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</si>
  <si>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</si>
  <si>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</si>
  <si>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</si>
  <si>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</si>
  <si>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</si>
  <si>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</si>
  <si>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</si>
  <si>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</si>
  <si>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</si>
  <si>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</si>
  <si>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</si>
  <si>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</si>
  <si>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</si>
  <si>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</si>
  <si>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</si>
  <si>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</si>
  <si>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</si>
  <si>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</si>
  <si>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</si>
  <si>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</si>
  <si>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</si>
  <si>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</si>
  <si>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</si>
  <si>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</si>
  <si>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</si>
  <si>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</si>
  <si>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</si>
  <si>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</si>
  <si>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</si>
  <si>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</si>
  <si>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</si>
  <si>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</si>
  <si>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</si>
  <si>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</si>
  <si>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</si>
  <si>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</si>
  <si>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</si>
  <si>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</si>
  <si>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</si>
  <si>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</si>
  <si>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</si>
  <si>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</si>
  <si>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</si>
  <si>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</si>
  <si>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</si>
  <si>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</si>
  <si>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</si>
  <si>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</si>
  <si>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</si>
  <si>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</si>
  <si>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</si>
  <si>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</si>
  <si>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</si>
  <si>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</si>
  <si>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</si>
  <si>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</si>
  <si>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</si>
  <si>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</si>
  <si>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</si>
  <si>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</si>
  <si>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</si>
  <si>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</si>
  <si>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</si>
  <si>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</si>
  <si>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</si>
  <si>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</si>
  <si>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</si>
  <si>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</si>
  <si>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</si>
  <si>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</si>
  <si>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</si>
  <si>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</si>
  <si>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</si>
  <si>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</si>
  <si>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</si>
  <si>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</si>
  <si>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</si>
  <si>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</si>
  <si>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</si>
  <si>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</si>
  <si>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</si>
  <si>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</si>
  <si>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</si>
  <si>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</si>
  <si>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</si>
  <si>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</si>
  <si>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</si>
  <si>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</si>
  <si>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</si>
  <si>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</si>
  <si>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</si>
  <si>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</si>
  <si>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</si>
  <si>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</si>
  <si>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</si>
  <si>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</si>
  <si>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</si>
  <si>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</si>
  <si>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</si>
  <si>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</si>
  <si>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</si>
  <si>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</si>
  <si>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</si>
  <si>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</si>
  <si>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</si>
  <si>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</si>
  <si>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</si>
  <si>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</si>
  <si>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</si>
  <si>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</si>
  <si>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</si>
  <si>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</si>
  <si>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</si>
  <si>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</si>
  <si>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</si>
  <si>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</si>
  <si>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</si>
  <si>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</si>
  <si>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</si>
  <si>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</si>
  <si>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</si>
  <si>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</si>
  <si>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</si>
  <si>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</si>
  <si>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</si>
  <si>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</si>
  <si>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</si>
  <si>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</si>
  <si>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</si>
  <si>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</si>
  <si>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</si>
  <si>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</si>
  <si>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</si>
  <si>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</si>
  <si>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</si>
  <si>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</si>
  <si>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</si>
  <si>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</si>
  <si>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</si>
  <si>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</si>
  <si>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</si>
  <si>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</si>
  <si>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</si>
  <si>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</si>
  <si>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</si>
  <si>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</si>
  <si>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</si>
  <si>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</si>
  <si>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</si>
  <si>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</si>
  <si>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</si>
  <si>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</si>
  <si>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</si>
  <si>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</si>
  <si>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</si>
  <si>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</si>
  <si>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</si>
  <si>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</si>
  <si>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</si>
  <si>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</si>
  <si>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</si>
  <si>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</si>
  <si>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</si>
  <si>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</si>
  <si>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</si>
  <si>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</si>
  <si>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</si>
  <si>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</si>
  <si>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</si>
  <si>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</si>
  <si>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</si>
  <si>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</si>
  <si>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</si>
  <si>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</si>
  <si>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</si>
  <si>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</si>
  <si>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</si>
  <si>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</si>
  <si>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</si>
  <si>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</si>
  <si>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</si>
  <si>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</si>
  <si>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</si>
  <si>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</si>
  <si>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</si>
  <si>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</si>
  <si>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</si>
  <si>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</si>
  <si>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</si>
  <si>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</si>
  <si>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</si>
  <si>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</si>
  <si>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</si>
  <si>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</si>
  <si>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</si>
  <si>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</si>
  <si>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</si>
  <si>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</si>
  <si>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</si>
  <si>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</si>
  <si>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</si>
  <si>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</si>
  <si>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</si>
  <si>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</si>
  <si>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</si>
  <si>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</si>
  <si>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</si>
  <si>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</si>
  <si>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</si>
  <si>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</si>
  <si>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</si>
  <si>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</si>
  <si>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</si>
  <si>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</si>
  <si>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</si>
  <si>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</si>
  <si>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</si>
  <si>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</si>
  <si>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</si>
  <si>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</si>
  <si>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</si>
  <si>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</si>
  <si>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</si>
  <si>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</si>
  <si>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</si>
  <si>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</si>
  <si>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</si>
  <si>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</si>
  <si>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</si>
  <si>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</si>
  <si>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</si>
  <si>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</si>
  <si>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</si>
  <si>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</si>
  <si>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</si>
  <si>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</si>
  <si>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</si>
  <si>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</si>
  <si>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</si>
  <si>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</si>
  <si>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</si>
  <si>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</si>
  <si>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</si>
  <si>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</si>
  <si>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</si>
  <si>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</si>
  <si>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</si>
  <si>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</si>
  <si>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</si>
  <si>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</si>
  <si>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</si>
  <si>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</si>
  <si>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</si>
  <si>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</si>
  <si>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</si>
  <si>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</si>
  <si>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</si>
  <si>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</si>
  <si>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</si>
  <si>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</si>
  <si>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</si>
  <si>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</si>
  <si>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</si>
  <si>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</si>
  <si>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</si>
  <si>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</si>
  <si>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</si>
  <si>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</si>
  <si>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</si>
  <si>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</si>
  <si>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</si>
  <si>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</si>
  <si>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</si>
  <si>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</si>
  <si>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</si>
  <si>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</si>
  <si>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</si>
  <si>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</si>
  <si>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</si>
  <si>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</si>
  <si>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</si>
  <si>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</si>
  <si>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</si>
  <si>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</si>
  <si>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</si>
  <si>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</si>
  <si>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</si>
  <si>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</si>
  <si>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</si>
  <si>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</si>
  <si>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</si>
  <si>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</si>
  <si>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</si>
  <si>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</si>
  <si>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</si>
  <si>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</si>
  <si>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</si>
  <si>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</si>
  <si>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</si>
  <si>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</si>
  <si>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</si>
  <si>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</si>
  <si>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</si>
  <si>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</si>
  <si>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</si>
  <si>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</si>
  <si>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</si>
  <si>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</si>
  <si>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</si>
  <si>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</si>
  <si>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</si>
  <si>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</si>
  <si>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</si>
  <si>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</si>
  <si>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</si>
  <si>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</si>
  <si>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</si>
  <si>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</si>
  <si>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</si>
  <si>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</si>
  <si>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</si>
  <si>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</si>
  <si>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</si>
  <si>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</si>
  <si>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</si>
  <si>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</si>
  <si>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</si>
  <si>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</si>
  <si>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</si>
  <si>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</si>
  <si>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</si>
  <si>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</si>
  <si>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</si>
  <si>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</si>
  <si>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</si>
  <si>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</si>
  <si>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</si>
  <si>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</si>
  <si>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</si>
  <si>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</si>
  <si>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</si>
  <si>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</si>
  <si>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</si>
  <si>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</si>
  <si>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</si>
  <si>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</si>
  <si>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</si>
  <si>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</si>
  <si>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</si>
  <si>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</si>
  <si>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</si>
  <si>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</si>
  <si>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</si>
  <si>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</si>
  <si>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</si>
  <si>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</si>
  <si>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</si>
  <si>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</si>
  <si>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</si>
  <si>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</si>
  <si>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</si>
  <si>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</si>
  <si>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</si>
  <si>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</si>
  <si>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</si>
  <si>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</si>
  <si>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</si>
  <si>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</si>
  <si>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</si>
  <si>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</si>
  <si>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</si>
  <si>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</si>
  <si>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</si>
  <si>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</si>
  <si>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</si>
  <si>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</si>
  <si>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</si>
  <si>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</si>
  <si>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</si>
  <si>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</si>
  <si>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</si>
  <si>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</si>
  <si>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</si>
  <si>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</si>
  <si>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</si>
  <si>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</si>
  <si>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</si>
  <si>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</si>
  <si>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</si>
  <si>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</si>
  <si>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</si>
  <si>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</si>
  <si>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</si>
  <si>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</si>
  <si>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</si>
  <si>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</si>
  <si>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</si>
  <si>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</si>
  <si>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</si>
  <si>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</si>
  <si>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</si>
  <si>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</si>
  <si>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</si>
  <si>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</si>
  <si>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</si>
  <si>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</si>
  <si>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</si>
  <si>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</si>
  <si>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</si>
  <si>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</si>
  <si>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</si>
  <si>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</si>
  <si>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</si>
  <si>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</si>
  <si>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</si>
  <si>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</si>
  <si>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</si>
  <si>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</si>
  <si>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</si>
  <si>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</si>
  <si>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</si>
  <si>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</si>
  <si>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</si>
  <si>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</si>
  <si>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</si>
  <si>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</si>
  <si>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</si>
  <si>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</si>
  <si>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</si>
  <si>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</si>
  <si>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</si>
  <si>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</si>
  <si>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</si>
  <si>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</si>
  <si>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</si>
  <si>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</si>
  <si>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</si>
  <si>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</si>
  <si>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</si>
  <si>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</si>
  <si>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</si>
  <si>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</si>
  <si>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</si>
  <si>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</si>
  <si>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</si>
  <si>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</si>
  <si>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</si>
  <si>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</si>
  <si>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</si>
  <si>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</si>
  <si>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</si>
  <si>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</si>
  <si>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</si>
  <si>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</si>
  <si>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</si>
  <si>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</si>
  <si>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</si>
  <si>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</si>
  <si>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</si>
  <si>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</si>
  <si>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</si>
  <si>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</si>
  <si>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</si>
  <si>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</si>
  <si>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</si>
  <si>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</si>
  <si>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</si>
  <si>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</si>
  <si>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</si>
  <si>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</si>
  <si>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</si>
  <si>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</si>
  <si>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</si>
  <si>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</si>
  <si>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</si>
  <si>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</si>
  <si>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</si>
  <si>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</si>
  <si>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</si>
  <si>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</si>
  <si>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</si>
  <si>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</si>
  <si>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</si>
  <si>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</si>
  <si>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</si>
  <si>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</si>
  <si>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</si>
  <si>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</si>
  <si>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</si>
  <si>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</si>
  <si>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</si>
  <si>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</si>
  <si>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</si>
  <si>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</si>
  <si>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</si>
  <si>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</si>
  <si>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</si>
  <si>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</si>
  <si>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</si>
  <si>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</si>
  <si>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</si>
  <si>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</si>
  <si>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</si>
  <si>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</si>
  <si>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</si>
  <si>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</si>
  <si>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</si>
  <si>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</si>
  <si>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</si>
  <si>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</si>
  <si>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</si>
  <si>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</si>
  <si>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</si>
  <si>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</si>
  <si>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</si>
  <si>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</si>
  <si>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</si>
  <si>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</si>
  <si>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</si>
  <si>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</si>
  <si>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</si>
  <si>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</si>
  <si>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</si>
  <si>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</si>
  <si>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</si>
  <si>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</si>
  <si>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</si>
  <si>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</si>
  <si>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</si>
  <si>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</si>
  <si>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</si>
  <si>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</si>
  <si>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</si>
  <si>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</si>
  <si>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</si>
  <si>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</si>
  <si>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</si>
  <si>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</si>
  <si>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</si>
  <si>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</si>
  <si>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</si>
  <si>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</si>
  <si>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</si>
  <si>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</si>
  <si>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</si>
  <si>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</si>
  <si>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</si>
  <si>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</si>
  <si>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</si>
  <si>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</si>
  <si>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</si>
  <si>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</si>
  <si>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</si>
  <si>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</si>
  <si>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</si>
  <si>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</si>
  <si>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</si>
  <si>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</si>
  <si>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</si>
  <si>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</si>
  <si>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</si>
  <si>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</si>
  <si>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</si>
  <si>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</si>
  <si>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</si>
  <si>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</si>
  <si>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</si>
  <si>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</si>
  <si>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</si>
  <si>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</si>
  <si>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</si>
  <si>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</si>
  <si>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</si>
  <si>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</si>
  <si>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</si>
  <si>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</si>
  <si>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</si>
  <si>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</si>
  <si>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</si>
  <si>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</si>
  <si>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</si>
  <si>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</si>
  <si>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</si>
  <si>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</si>
  <si>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</si>
  <si>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</si>
  <si>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</si>
  <si>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</si>
  <si>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</si>
  <si>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</si>
  <si>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</si>
  <si>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</si>
  <si>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</si>
  <si>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</si>
  <si>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</si>
  <si>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</si>
  <si>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</si>
  <si>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</si>
  <si>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</si>
  <si>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</si>
  <si>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</si>
  <si>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</si>
  <si>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</si>
  <si>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</si>
  <si>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</si>
  <si>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</si>
  <si>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</si>
  <si>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</si>
  <si>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</si>
  <si>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</si>
  <si>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</si>
  <si>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</si>
  <si>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</si>
  <si>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</si>
  <si>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</si>
  <si>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</si>
  <si>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</si>
  <si>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</si>
  <si>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</si>
  <si>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</si>
  <si>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</si>
  <si>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</si>
  <si>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</si>
  <si>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</si>
  <si>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</si>
  <si>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</si>
  <si>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</si>
  <si>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</si>
  <si>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</si>
  <si>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</si>
  <si>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</si>
  <si>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</si>
  <si>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</si>
  <si>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</si>
  <si>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</si>
  <si>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</si>
  <si>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</si>
  <si>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</si>
  <si>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</si>
  <si>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</si>
  <si>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</si>
  <si>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</si>
  <si>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</si>
  <si>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</si>
  <si>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</si>
  <si>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</si>
  <si>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</si>
  <si>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</si>
  <si>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</si>
  <si>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</si>
  <si>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</si>
  <si>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</si>
  <si>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</si>
  <si>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</si>
  <si>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</si>
  <si>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</si>
  <si>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</si>
  <si>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</si>
  <si>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</si>
  <si>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</si>
  <si>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</si>
  <si>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</si>
  <si>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</si>
  <si>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</si>
  <si>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</si>
  <si>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</si>
  <si>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</si>
  <si>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</si>
  <si>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</si>
  <si>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</si>
  <si>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</si>
  <si>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</si>
  <si>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</si>
  <si>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</si>
  <si>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</si>
  <si>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</si>
  <si>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</si>
  <si>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</si>
  <si>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</si>
  <si>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</si>
  <si>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</si>
  <si>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</si>
  <si>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</si>
  <si>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</si>
  <si>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</si>
  <si>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</si>
  <si>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</si>
  <si>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</si>
  <si>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</si>
  <si>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</si>
  <si>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</si>
  <si>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</si>
  <si>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</si>
  <si>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</si>
  <si>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</si>
  <si>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</si>
  <si>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</si>
  <si>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</si>
  <si>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</si>
  <si>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</si>
  <si>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</si>
  <si>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</si>
  <si>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</si>
  <si>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</si>
  <si>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</si>
  <si>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</si>
  <si>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</si>
  <si>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</si>
  <si>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</si>
  <si>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</si>
  <si>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</si>
  <si>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</si>
  <si>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</si>
  <si>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</si>
  <si>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</si>
  <si>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</si>
  <si>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</si>
  <si>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</si>
  <si>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</si>
  <si>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</si>
  <si>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</si>
  <si>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</si>
  <si>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</si>
  <si>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</si>
  <si>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</si>
  <si>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</si>
  <si>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</si>
  <si>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</si>
  <si>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</si>
  <si>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</si>
  <si>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</si>
  <si>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</si>
  <si>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</si>
  <si>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</si>
  <si>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</si>
  <si>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</si>
  <si>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</si>
  <si>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</si>
  <si>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</si>
  <si>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</si>
  <si>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</si>
  <si>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</si>
  <si>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</si>
  <si>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</si>
  <si>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</si>
  <si>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</si>
  <si>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</si>
  <si>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</si>
  <si>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</si>
  <si>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</si>
  <si>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</si>
  <si>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</si>
  <si>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</si>
  <si>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</si>
  <si>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</si>
  <si>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</si>
  <si>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</si>
  <si>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</si>
  <si>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</si>
  <si>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</si>
  <si>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</si>
  <si>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</si>
  <si>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</si>
  <si>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</si>
  <si>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</si>
  <si>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</si>
  <si>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</si>
  <si>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</si>
  <si>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</si>
  <si>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</si>
  <si>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</si>
  <si>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</si>
  <si>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</si>
  <si>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</si>
  <si>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</si>
  <si>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</si>
  <si>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</si>
  <si>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</si>
  <si>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</si>
  <si>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</si>
  <si>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</si>
  <si>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</si>
  <si>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</si>
  <si>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</si>
  <si>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</si>
  <si>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</si>
  <si>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</si>
  <si>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</si>
  <si>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</si>
  <si>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</si>
  <si>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</si>
  <si>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</si>
  <si>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</si>
  <si>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</si>
  <si>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</si>
  <si>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</si>
  <si>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</si>
  <si>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</si>
  <si>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</si>
  <si>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</si>
  <si>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</si>
  <si>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</si>
  <si>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</si>
  <si>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</si>
  <si>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</si>
  <si>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</si>
  <si>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</si>
  <si>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</si>
  <si>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</si>
  <si>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</si>
  <si>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</si>
  <si>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</si>
  <si>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</si>
  <si>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</si>
  <si>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</si>
  <si>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</si>
  <si>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</si>
  <si>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</si>
  <si>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</si>
  <si>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</si>
  <si>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</si>
  <si>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</si>
  <si>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</si>
  <si>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</si>
  <si>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</si>
  <si>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</si>
  <si>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</si>
  <si>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</si>
  <si>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</si>
  <si>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</si>
  <si>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</si>
  <si>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</si>
  <si>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</si>
  <si>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</si>
  <si>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</si>
  <si>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</si>
  <si>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</si>
  <si>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</si>
  <si>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</si>
  <si>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</si>
  <si>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</si>
  <si>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</si>
  <si>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</si>
  <si>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</si>
  <si>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</si>
  <si>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</si>
  <si>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</si>
  <si>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</si>
  <si>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</si>
  <si>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</si>
  <si>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</si>
  <si>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</si>
  <si>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</si>
  <si>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</si>
  <si>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</si>
  <si>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</si>
  <si>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</si>
  <si>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</si>
  <si>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</si>
  <si>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</si>
  <si>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</si>
  <si>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</si>
  <si>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</si>
  <si>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</si>
  <si>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</si>
  <si>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</si>
  <si>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</si>
  <si>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</si>
  <si>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</si>
  <si>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</si>
  <si>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</si>
  <si>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</si>
  <si>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</si>
  <si>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</si>
  <si>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</si>
  <si>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</si>
  <si>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</si>
  <si>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</si>
  <si>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</si>
  <si>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</si>
  <si>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</si>
  <si>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</si>
  <si>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</si>
  <si>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</si>
  <si>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</si>
  <si>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</si>
  <si>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</si>
  <si>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</si>
  <si>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</si>
  <si>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</si>
  <si>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</si>
  <si>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</si>
  <si>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</si>
  <si>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</si>
  <si>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</si>
  <si>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</si>
  <si>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</si>
  <si>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</si>
  <si>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</si>
  <si>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</si>
  <si>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</si>
  <si>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</si>
  <si>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</si>
  <si>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</si>
  <si>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</si>
  <si>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</si>
  <si>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</si>
  <si>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</si>
  <si>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</si>
  <si>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</si>
  <si>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</si>
  <si>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</si>
  <si>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</si>
  <si>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</si>
  <si>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</si>
  <si>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</si>
  <si>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</si>
  <si>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</si>
  <si>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</si>
  <si>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</si>
  <si>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</si>
  <si>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</si>
  <si>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</si>
  <si>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</si>
  <si>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</si>
  <si>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</si>
  <si>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</si>
  <si>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</si>
  <si>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</si>
  <si>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</si>
  <si>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</si>
  <si>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</si>
  <si>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</si>
  <si>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</si>
  <si>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</si>
  <si>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</si>
  <si>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</si>
  <si>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</si>
  <si>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</si>
  <si>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</si>
  <si>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</si>
  <si>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</si>
  <si>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</si>
  <si>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</si>
  <si>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</si>
  <si>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</si>
  <si>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</si>
  <si>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</si>
  <si>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</si>
  <si>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</si>
  <si>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</si>
  <si>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</si>
  <si>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</si>
  <si>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</si>
  <si>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</si>
  <si>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</si>
  <si>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</si>
  <si>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</si>
  <si>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</si>
  <si>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</si>
  <si>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</si>
  <si>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</si>
  <si>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</si>
  <si>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</si>
  <si>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</si>
  <si>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</si>
  <si>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</si>
  <si>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</si>
  <si>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</si>
  <si>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</si>
  <si>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</si>
  <si>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</si>
  <si>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</si>
  <si>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</si>
  <si>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</si>
  <si>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</si>
  <si>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</si>
  <si>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</si>
  <si>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</si>
  <si>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</si>
  <si>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</si>
  <si>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</si>
  <si>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</si>
  <si>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</si>
  <si>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</si>
  <si>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</si>
  <si>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</si>
  <si>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</si>
  <si>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</si>
  <si>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</si>
  <si>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</si>
  <si>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</si>
  <si>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</si>
  <si>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</si>
  <si>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</si>
  <si>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</si>
  <si>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</si>
  <si>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</si>
  <si>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</si>
  <si>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</si>
  <si>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</si>
  <si>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</si>
  <si>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</si>
  <si>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</si>
  <si>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</si>
  <si>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</si>
  <si>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</si>
  <si>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</si>
  <si>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</si>
  <si>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</si>
  <si>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</si>
  <si>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</si>
  <si>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</si>
  <si>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</si>
  <si>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</si>
  <si>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</si>
  <si>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</si>
  <si>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</si>
  <si>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</si>
  <si>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</si>
  <si>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</si>
  <si>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</si>
  <si>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</si>
  <si>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</si>
  <si>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</si>
  <si>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</si>
  <si>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</si>
  <si>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</si>
  <si>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</si>
  <si>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</si>
  <si>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</si>
  <si>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</si>
  <si>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</si>
  <si>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</si>
  <si>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</si>
  <si>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</si>
  <si>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</si>
  <si>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</si>
  <si>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</si>
  <si>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</si>
  <si>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</si>
  <si>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</si>
  <si>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</si>
  <si>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</si>
  <si>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</si>
  <si>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</si>
  <si>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</si>
  <si>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</si>
  <si>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</si>
  <si>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</si>
  <si>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</si>
  <si>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</si>
  <si>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</si>
  <si>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</si>
  <si>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</si>
  <si>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</si>
  <si>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</si>
  <si>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</si>
  <si>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</si>
  <si>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</si>
  <si>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</si>
  <si>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</si>
  <si>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</si>
  <si>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</si>
  <si>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</si>
  <si>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</si>
  <si>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</si>
  <si>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</si>
  <si>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</si>
  <si>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</si>
  <si>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</si>
  <si>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</si>
  <si>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</si>
  <si>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</si>
  <si>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</si>
  <si>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</si>
  <si>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</si>
  <si>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</si>
  <si>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</si>
  <si>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</si>
  <si>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</si>
  <si>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</si>
  <si>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</si>
  <si>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</si>
  <si>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</si>
  <si>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</si>
  <si>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</si>
  <si>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</si>
  <si>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</si>
  <si>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</si>
  <si>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</si>
  <si>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</si>
  <si>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</si>
  <si>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</si>
  <si>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</si>
  <si>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</si>
  <si>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</si>
  <si>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</si>
  <si>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</si>
  <si>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</si>
  <si>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</si>
  <si>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</si>
  <si>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</si>
  <si>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</si>
  <si>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</si>
  <si>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</si>
  <si>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</si>
  <si>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</si>
  <si>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</si>
  <si>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</si>
  <si>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</si>
  <si>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</si>
  <si>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</si>
  <si>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</si>
  <si>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</si>
  <si>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</si>
  <si>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</si>
  <si>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</si>
  <si>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</si>
  <si>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</si>
  <si>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</si>
  <si>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</si>
  <si>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</si>
  <si>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</si>
  <si>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</si>
  <si>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</si>
  <si>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</si>
  <si>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</si>
  <si>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</si>
  <si>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</si>
  <si>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</si>
  <si>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</si>
  <si>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</si>
  <si>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</si>
  <si>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</si>
  <si>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</si>
  <si>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</si>
  <si>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</si>
  <si>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</si>
  <si>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</si>
  <si>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</si>
  <si>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</si>
  <si>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</si>
  <si>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</si>
  <si>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</si>
  <si>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</si>
  <si>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</si>
  <si>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</si>
  <si>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</si>
  <si>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</si>
  <si>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</si>
  <si>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</si>
  <si>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</si>
  <si>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</si>
  <si>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</si>
  <si>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</si>
  <si>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</si>
  <si>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</si>
  <si>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</si>
  <si>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</si>
  <si>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</si>
  <si>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</si>
  <si>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</si>
  <si>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</si>
  <si>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</si>
  <si>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</si>
  <si>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</si>
  <si>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</si>
  <si>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</si>
  <si>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</si>
  <si>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</si>
  <si>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</si>
  <si>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</si>
  <si>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</si>
  <si>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</si>
  <si>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</si>
  <si>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</si>
  <si>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</si>
  <si>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</si>
  <si>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</si>
  <si>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</si>
  <si>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</si>
  <si>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</si>
  <si>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</si>
  <si>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</si>
  <si>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</si>
  <si>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</si>
  <si>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</si>
  <si>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</si>
  <si>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</si>
  <si>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</si>
  <si>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</si>
  <si>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</si>
  <si>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</si>
  <si>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</si>
  <si>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</si>
  <si>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</si>
  <si>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</si>
  <si>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</si>
  <si>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</si>
  <si>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</si>
  <si>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</si>
  <si>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</si>
  <si>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</si>
  <si>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</si>
  <si>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</si>
  <si>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</si>
  <si>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</si>
  <si>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</si>
  <si>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</si>
  <si>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</si>
  <si>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</si>
  <si>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</si>
  <si>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</si>
  <si>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</si>
  <si>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</si>
  <si>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</si>
  <si>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</si>
  <si>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</si>
  <si>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</si>
  <si>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</si>
  <si>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</si>
  <si>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</si>
  <si>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</si>
  <si>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</si>
  <si>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</si>
  <si>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</si>
  <si>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</si>
  <si>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</si>
  <si>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</si>
  <si>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</si>
  <si>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</si>
  <si>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</si>
  <si>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</si>
  <si>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</si>
  <si>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</si>
  <si>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</si>
  <si>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</si>
  <si>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</si>
  <si>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</si>
  <si>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</si>
  <si>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</si>
  <si>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</si>
  <si>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</si>
  <si>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</si>
  <si>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</si>
  <si>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</si>
  <si>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</si>
  <si>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</si>
  <si>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</si>
  <si>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</si>
  <si>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</si>
  <si>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</si>
  <si>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</si>
  <si>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</si>
  <si>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</si>
  <si>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</si>
  <si>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</si>
  <si>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</si>
  <si>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</si>
  <si>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</si>
  <si>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</si>
  <si>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</si>
  <si>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</si>
  <si>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</si>
  <si>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</si>
  <si>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</si>
  <si>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</si>
  <si>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</si>
  <si>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</si>
  <si>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</si>
  <si>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</si>
  <si>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</si>
  <si>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</si>
  <si>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</si>
  <si>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</si>
  <si>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</si>
  <si>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</si>
  <si>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</si>
  <si>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</si>
  <si>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</si>
  <si>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</si>
  <si>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</si>
  <si>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</si>
  <si>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</si>
  <si>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</si>
  <si>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</si>
  <si>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</si>
  <si>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</si>
  <si>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</si>
  <si>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</si>
  <si>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</si>
  <si>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</si>
  <si>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</si>
  <si>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</si>
  <si>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</si>
  <si>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</si>
  <si>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</si>
  <si>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</si>
  <si>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</si>
  <si>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</si>
  <si>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</si>
  <si>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</si>
  <si>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</si>
  <si>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</si>
  <si>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</si>
  <si>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</si>
  <si>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</si>
  <si>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</si>
  <si>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</si>
  <si>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</si>
  <si>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</si>
  <si>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</si>
  <si>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</si>
  <si>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</si>
  <si>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</si>
  <si>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</si>
  <si>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</si>
  <si>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</si>
  <si>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</si>
  <si>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</si>
  <si>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</si>
  <si>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</si>
  <si>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</si>
  <si>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</si>
  <si>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</si>
  <si>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</si>
  <si>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</si>
  <si>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</si>
  <si>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</si>
  <si>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</si>
  <si>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</si>
  <si>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</si>
  <si>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</si>
  <si>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</si>
  <si>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</si>
  <si>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</si>
  <si>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</si>
  <si>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</si>
  <si>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</si>
  <si>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</si>
  <si>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</si>
  <si>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</si>
  <si>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</si>
  <si>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</si>
  <si>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</si>
  <si>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</si>
  <si>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</si>
  <si>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</si>
  <si>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</si>
  <si>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</si>
  <si>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</si>
  <si>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</si>
  <si>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</si>
  <si>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</si>
  <si>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</si>
  <si>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</si>
  <si>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</si>
  <si>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</si>
  <si>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</si>
  <si>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</si>
  <si>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</si>
  <si>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</si>
  <si>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</si>
  <si>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</si>
  <si>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</si>
  <si>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</si>
  <si>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</si>
  <si>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</si>
  <si>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</si>
  <si>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</si>
  <si>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</si>
  <si>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</si>
  <si>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</si>
  <si>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</si>
  <si>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</si>
  <si>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</si>
  <si>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</si>
  <si>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</si>
  <si>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</si>
  <si>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</si>
  <si>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</si>
  <si>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</si>
  <si>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</si>
  <si>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</si>
  <si>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</si>
  <si>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</si>
  <si>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</si>
  <si>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</si>
  <si>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</si>
  <si>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</si>
  <si>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</si>
  <si>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</si>
  <si>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</si>
  <si>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</si>
  <si>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</si>
  <si>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</si>
  <si>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</si>
  <si>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</si>
  <si>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</si>
  <si>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</si>
  <si>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</si>
  <si>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</si>
  <si>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</si>
  <si>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</si>
  <si>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</si>
  <si>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</si>
  <si>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</si>
  <si>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</si>
  <si>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</si>
  <si>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</si>
  <si>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</si>
  <si>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</si>
  <si>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</si>
  <si>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</si>
  <si>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</si>
  <si>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</si>
  <si>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</si>
  <si>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</si>
  <si>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</si>
  <si>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</si>
  <si>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</si>
  <si>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</si>
  <si>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</si>
  <si>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</si>
  <si>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</si>
  <si>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</si>
  <si>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</si>
  <si>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</si>
  <si>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</si>
  <si>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</si>
  <si>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</si>
  <si>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</si>
  <si>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</si>
  <si>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</si>
  <si>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</si>
  <si>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</si>
  <si>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</si>
  <si>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</si>
  <si>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</si>
  <si>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</si>
  <si>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</si>
  <si>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</si>
  <si>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</si>
  <si>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</si>
  <si>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</si>
  <si>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</si>
  <si>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</si>
  <si>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</si>
  <si>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</si>
  <si>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</si>
  <si>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</si>
  <si>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</si>
  <si>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</si>
  <si>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</si>
  <si>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</si>
  <si>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</si>
  <si>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</si>
  <si>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</si>
  <si>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</si>
  <si>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</si>
  <si>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</si>
  <si>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</si>
  <si>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</si>
  <si>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</si>
  <si>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</si>
  <si>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</si>
  <si>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</si>
  <si>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</si>
  <si>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</si>
  <si>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</si>
  <si>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</si>
  <si>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</si>
  <si>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</si>
  <si>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</si>
  <si>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</si>
  <si>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</si>
  <si>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</si>
  <si>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</si>
  <si>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</si>
  <si>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</si>
  <si>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</si>
  <si>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</si>
  <si>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</si>
  <si>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</si>
  <si>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</si>
  <si>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</si>
  <si>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</si>
  <si>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</si>
  <si>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</si>
  <si>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</si>
  <si>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</si>
  <si>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</si>
  <si>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</si>
  <si>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</si>
  <si>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</si>
  <si>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</si>
  <si>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</si>
  <si>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</si>
  <si>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</si>
  <si>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</si>
  <si>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</si>
  <si>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</si>
  <si>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</si>
  <si>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</si>
  <si>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</si>
  <si>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</si>
  <si>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</si>
  <si>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</si>
  <si>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</si>
  <si>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</si>
  <si>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</si>
  <si>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</si>
  <si>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</si>
  <si>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</si>
  <si>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</si>
  <si>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</si>
  <si>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</si>
  <si>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</si>
  <si>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</si>
  <si>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</si>
  <si>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</si>
  <si>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</si>
  <si>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</si>
  <si>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</si>
  <si>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</si>
  <si>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</si>
  <si>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</si>
  <si>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</si>
  <si>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</si>
  <si>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</si>
  <si>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</si>
  <si>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</si>
  <si>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</si>
  <si>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</si>
  <si>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</si>
  <si>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</si>
  <si>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</si>
  <si>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</si>
  <si>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</si>
  <si>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</si>
  <si>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</si>
  <si>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</si>
  <si>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</si>
  <si>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</si>
  <si>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</si>
  <si>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</si>
  <si>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</si>
  <si>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</si>
  <si>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</si>
  <si>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</si>
  <si>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</si>
  <si>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</si>
  <si>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</si>
  <si>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</si>
  <si>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</si>
  <si>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</si>
  <si>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</si>
  <si>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</si>
  <si>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</si>
  <si>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</si>
  <si>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</si>
  <si>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</si>
  <si>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</si>
  <si>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</si>
  <si>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</si>
  <si>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</si>
  <si>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</si>
  <si>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</si>
  <si>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</si>
  <si>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</si>
  <si>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</si>
  <si>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</si>
  <si>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</si>
  <si>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</si>
  <si>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</si>
  <si>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</si>
  <si>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</si>
  <si>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</si>
  <si>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</si>
  <si>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</si>
  <si>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</si>
  <si>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</si>
  <si>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</si>
  <si>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</si>
  <si>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</si>
  <si>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</si>
  <si>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</si>
  <si>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</si>
  <si>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</si>
  <si>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</si>
  <si>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</si>
  <si>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</si>
  <si>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</si>
  <si>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</si>
  <si>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</si>
  <si>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</si>
  <si>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</si>
  <si>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</si>
  <si>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</si>
  <si>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</si>
  <si>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</si>
  <si>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</si>
  <si>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</si>
  <si>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</si>
  <si>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</si>
  <si>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</si>
  <si>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</si>
  <si>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</si>
  <si>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</si>
  <si>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</si>
  <si>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</si>
  <si>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</si>
  <si>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</si>
  <si>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</si>
  <si>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</si>
  <si>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</si>
  <si>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</si>
  <si>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</si>
  <si>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</si>
  <si>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</si>
  <si>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</si>
  <si>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</si>
  <si>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</si>
  <si>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</si>
  <si>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</si>
  <si>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</si>
  <si>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</si>
  <si>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</si>
  <si>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</si>
  <si>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</si>
  <si>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</si>
  <si>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</si>
  <si>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</si>
  <si>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</si>
  <si>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</si>
  <si>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</si>
  <si>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</si>
  <si>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</si>
  <si>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</si>
  <si>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</si>
  <si>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</si>
  <si>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</si>
  <si>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</si>
  <si>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</si>
  <si>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</si>
  <si>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</si>
  <si>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</si>
  <si>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</si>
  <si>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</si>
  <si>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</si>
  <si>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</si>
  <si>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</si>
  <si>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</si>
  <si>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</si>
  <si>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</si>
  <si>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</si>
  <si>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</si>
  <si>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</si>
  <si>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</si>
  <si>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</si>
  <si>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</si>
  <si>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</si>
  <si>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</si>
  <si>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</si>
  <si>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</si>
  <si>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</si>
  <si>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</si>
  <si>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</si>
  <si>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</si>
  <si>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</si>
  <si>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</si>
  <si>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</si>
  <si>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</si>
  <si>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</si>
  <si>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</si>
  <si>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</si>
  <si>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</si>
  <si>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</si>
  <si>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</si>
  <si>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</si>
  <si>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</si>
  <si>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</si>
  <si>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</si>
  <si>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</si>
  <si>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</si>
  <si>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</si>
  <si>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</si>
  <si>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</si>
  <si>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</si>
  <si>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</si>
  <si>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</si>
  <si>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</si>
  <si>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</si>
  <si>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</si>
  <si>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</si>
  <si>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</si>
  <si>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</si>
  <si>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</si>
  <si>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</si>
  <si>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</si>
  <si>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</si>
  <si>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</si>
  <si>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</si>
  <si>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</si>
  <si>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</si>
  <si>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</si>
  <si>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</si>
  <si>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</si>
  <si>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</si>
  <si>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</si>
  <si>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</si>
  <si>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</si>
  <si>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</si>
  <si>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</si>
  <si>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</si>
  <si>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</si>
  <si>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</si>
  <si>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</si>
  <si>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</si>
  <si>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</si>
  <si>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</si>
  <si>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</si>
  <si>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</si>
  <si>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</si>
  <si>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</si>
  <si>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</si>
  <si>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</si>
  <si>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</si>
  <si>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</si>
  <si>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</si>
  <si>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</si>
  <si>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</si>
  <si>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</si>
  <si>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</si>
  <si>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</si>
  <si>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</si>
  <si>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</si>
  <si>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</si>
  <si>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</si>
  <si>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</si>
  <si>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</si>
  <si>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</si>
  <si>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</si>
  <si>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</si>
  <si>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</si>
  <si>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</si>
  <si>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</si>
  <si>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</si>
  <si>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</si>
  <si>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</si>
  <si>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</si>
  <si>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</si>
  <si>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</si>
  <si>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</si>
  <si>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</si>
  <si>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</si>
  <si>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</si>
  <si>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</si>
  <si>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</si>
  <si>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</si>
  <si>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</si>
  <si>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</si>
  <si>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</si>
  <si>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</si>
  <si>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</si>
  <si>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</si>
  <si>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</si>
  <si>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</si>
  <si>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</si>
  <si>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</si>
  <si>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</si>
  <si>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</si>
  <si>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</si>
  <si>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</si>
  <si>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</si>
  <si>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</si>
  <si>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</si>
  <si>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</si>
  <si>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</si>
  <si>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</si>
  <si>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</si>
  <si>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</si>
  <si>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</si>
  <si>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</si>
  <si>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</si>
  <si>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</si>
  <si>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</si>
  <si>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</si>
  <si>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</si>
  <si>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</si>
  <si>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</si>
  <si>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</si>
  <si>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</si>
  <si>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</si>
  <si>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</si>
  <si>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</si>
  <si>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</si>
  <si>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</si>
  <si>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</si>
  <si>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</si>
  <si>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</si>
  <si>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</si>
  <si>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</si>
  <si>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</si>
  <si>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</si>
  <si>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</si>
  <si>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</si>
  <si>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</si>
  <si>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</si>
  <si>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</si>
  <si>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</si>
  <si>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</si>
  <si>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</si>
  <si>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</si>
  <si>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</si>
  <si>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</si>
  <si>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</si>
  <si>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</si>
  <si>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</si>
  <si>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</si>
  <si>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</si>
  <si>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</si>
  <si>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</si>
  <si>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</si>
  <si>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</si>
  <si>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</si>
  <si>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</si>
  <si>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</si>
  <si>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</si>
  <si>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</si>
  <si>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</si>
  <si>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</si>
  <si>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</si>
  <si>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</si>
  <si>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</si>
  <si>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</si>
  <si>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</si>
  <si>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</si>
  <si>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</si>
  <si>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</si>
  <si>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</si>
  <si>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</si>
  <si>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</si>
  <si>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</si>
  <si>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</si>
  <si>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</si>
  <si>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</si>
  <si>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</si>
  <si>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</si>
  <si>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</si>
  <si>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</si>
  <si>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</si>
  <si>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</si>
  <si>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</si>
  <si>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</si>
  <si>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</si>
  <si>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</si>
  <si>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</si>
  <si>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</si>
  <si>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</si>
  <si>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</si>
  <si>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</si>
  <si>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</si>
  <si>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</si>
  <si>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</si>
  <si>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</si>
  <si>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</si>
  <si>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</si>
  <si>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</si>
  <si>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</si>
  <si>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</si>
  <si>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</si>
  <si>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</si>
  <si>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</si>
  <si>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</si>
  <si>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</si>
  <si>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</si>
  <si>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</si>
  <si>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</si>
  <si>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</si>
  <si>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</si>
  <si>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</si>
  <si>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</si>
  <si>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</si>
  <si>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</si>
  <si>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</si>
  <si>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</si>
  <si>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</si>
  <si>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</si>
  <si>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</si>
  <si>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</si>
  <si>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</si>
  <si>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</si>
  <si>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</si>
  <si>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</si>
  <si>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</si>
  <si>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</si>
  <si>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</si>
  <si>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</si>
  <si>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</si>
  <si>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</si>
  <si>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</si>
  <si>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</si>
  <si>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</si>
  <si>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</si>
  <si>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</si>
  <si>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</si>
  <si>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</si>
  <si>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</si>
  <si>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</si>
  <si>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</si>
  <si>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</si>
  <si>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</si>
  <si>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</si>
  <si>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</si>
  <si>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</si>
  <si>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</si>
  <si>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</si>
  <si>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</si>
  <si>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</si>
  <si>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</si>
  <si>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</si>
  <si>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</si>
  <si>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</si>
  <si>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</si>
  <si>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</si>
  <si>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</si>
  <si>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</si>
  <si>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</si>
  <si>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</si>
  <si>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</si>
  <si>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</si>
  <si>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</si>
  <si>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</si>
  <si>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</si>
  <si>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</si>
  <si>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</si>
  <si>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</si>
  <si>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</si>
  <si>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</si>
  <si>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</si>
  <si>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</si>
  <si>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</si>
  <si>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</si>
  <si>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</si>
  <si>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</si>
  <si>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</si>
  <si>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</si>
  <si>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</si>
  <si>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</si>
  <si>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</si>
  <si>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</si>
  <si>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</si>
  <si>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</si>
  <si>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</si>
  <si>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</si>
  <si>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</si>
  <si>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</si>
  <si>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</si>
  <si>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</si>
  <si>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</si>
  <si>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</si>
  <si>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</si>
  <si>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</si>
  <si>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</si>
  <si>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</si>
  <si>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</si>
  <si>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</si>
  <si>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</si>
  <si>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</si>
  <si>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</si>
  <si>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</si>
  <si>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</si>
  <si>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</si>
  <si>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</si>
  <si>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</si>
  <si>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</si>
  <si>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</si>
  <si>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</si>
  <si>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</si>
  <si>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</si>
  <si>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</si>
  <si>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</si>
  <si>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</si>
  <si>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</si>
  <si>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</si>
  <si>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</si>
  <si>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</si>
  <si>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</si>
  <si>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</si>
  <si>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</si>
  <si>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</si>
  <si>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</si>
  <si>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</si>
  <si>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</si>
  <si>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</si>
  <si>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</si>
  <si>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</si>
  <si>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</si>
  <si>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</si>
  <si>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</si>
  <si>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</si>
  <si>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</si>
  <si>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</si>
  <si>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</si>
  <si>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</si>
  <si>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</si>
  <si>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</si>
  <si>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</si>
  <si>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</si>
  <si>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</si>
  <si>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</si>
  <si>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</si>
  <si>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</si>
  <si>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</si>
  <si>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</si>
  <si>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</si>
  <si>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</si>
  <si>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</si>
  <si>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</si>
  <si>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</si>
  <si>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</si>
  <si>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</si>
  <si>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</si>
  <si>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</si>
  <si>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</si>
  <si>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</si>
  <si>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</si>
  <si>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</si>
  <si>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</si>
  <si>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</si>
  <si>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</si>
  <si>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</si>
  <si>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</si>
  <si>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</si>
  <si>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</si>
  <si>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</si>
  <si>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</si>
  <si>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</si>
  <si>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</si>
  <si>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</si>
  <si>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</si>
  <si>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</si>
  <si>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</si>
  <si>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</si>
  <si>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</si>
  <si>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</si>
  <si>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</si>
  <si>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</si>
  <si>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</si>
  <si>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</si>
  <si>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</si>
  <si>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</si>
  <si>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</si>
  <si>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</si>
  <si>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</si>
  <si>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</si>
  <si>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</si>
  <si>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</si>
  <si>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</si>
  <si>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</si>
  <si>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</si>
  <si>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</si>
  <si>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</si>
  <si>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</si>
  <si>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</si>
  <si>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</si>
  <si>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</si>
  <si>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</si>
  <si>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</si>
  <si>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</si>
  <si>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</si>
  <si>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</si>
  <si>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</si>
  <si>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</si>
  <si>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</si>
  <si>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</si>
  <si>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</si>
  <si>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</si>
  <si>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</si>
  <si>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</si>
  <si>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</si>
  <si>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</si>
  <si>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</si>
  <si>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</si>
  <si>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</si>
  <si>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</si>
  <si>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</si>
  <si>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</si>
  <si>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</si>
  <si>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</si>
  <si>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</si>
  <si>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</si>
  <si>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</si>
  <si>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</si>
  <si>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</si>
  <si>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</si>
  <si>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</si>
  <si>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</si>
  <si>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</si>
  <si>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</si>
  <si>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</si>
  <si>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</si>
  <si>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</si>
  <si>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</si>
  <si>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</si>
  <si>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</si>
  <si>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</si>
  <si>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</si>
  <si>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</si>
  <si>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</si>
  <si>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</si>
  <si>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</si>
  <si>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</si>
  <si>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</si>
  <si>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</si>
  <si>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</si>
  <si>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</si>
  <si>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</si>
  <si>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</si>
  <si>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</si>
  <si>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</si>
  <si>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</si>
  <si>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</si>
  <si>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</si>
  <si>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</si>
  <si>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</si>
  <si>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</si>
  <si>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</si>
  <si>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</si>
  <si>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</si>
  <si>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</si>
  <si>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</si>
  <si>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</si>
  <si>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</si>
  <si>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</si>
  <si>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</si>
  <si>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</si>
  <si>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</si>
  <si>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</si>
  <si>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</si>
  <si>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</si>
  <si>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</si>
  <si>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</si>
  <si>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</si>
  <si>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</si>
  <si>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</si>
  <si>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</si>
  <si>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</si>
  <si>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</si>
  <si>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</si>
  <si>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</si>
  <si>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</si>
  <si>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</si>
  <si>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</si>
  <si>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</si>
  <si>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</si>
  <si>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</si>
  <si>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</si>
  <si>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</si>
  <si>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</si>
  <si>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</si>
  <si>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</si>
  <si>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</si>
  <si>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</si>
  <si>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</si>
  <si>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</si>
  <si>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</si>
  <si>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</si>
  <si>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</si>
  <si>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</si>
  <si>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</si>
  <si>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</si>
  <si>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</si>
  <si>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</si>
  <si>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</si>
  <si>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</si>
  <si>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</si>
  <si>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</si>
  <si>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</si>
  <si>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</si>
  <si>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</si>
  <si>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</si>
  <si>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</si>
  <si>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</si>
  <si>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</si>
  <si>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</si>
  <si>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</si>
  <si>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</si>
  <si>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</si>
  <si>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</si>
  <si>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</si>
  <si>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</si>
  <si>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</si>
  <si>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</si>
  <si>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</si>
  <si>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</si>
  <si>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</si>
  <si>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</si>
  <si>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</si>
  <si>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</si>
  <si>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</si>
  <si>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</si>
  <si>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</si>
  <si>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</si>
  <si>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</si>
  <si>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</si>
  <si>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</si>
  <si>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</si>
  <si>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</si>
  <si>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</si>
  <si>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</si>
  <si>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</si>
  <si>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</si>
  <si>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</si>
  <si>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</si>
  <si>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</si>
  <si>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</si>
  <si>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</si>
  <si>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</si>
  <si>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</si>
  <si>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</si>
  <si>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</si>
  <si>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</si>
  <si>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</si>
  <si>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</si>
  <si>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</si>
  <si>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</si>
  <si>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</si>
  <si>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</si>
  <si>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</si>
  <si>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</si>
  <si>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</si>
  <si>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</si>
  <si>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</si>
  <si>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</si>
  <si>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</si>
  <si>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</si>
  <si>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</si>
  <si>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</si>
  <si>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</si>
  <si>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</si>
  <si>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</si>
  <si>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</si>
  <si>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</si>
  <si>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</si>
  <si>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</si>
  <si>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</si>
  <si>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</si>
  <si>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</si>
  <si>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</si>
  <si>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</si>
  <si>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</si>
  <si>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</si>
  <si>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</si>
  <si>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</si>
  <si>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</si>
  <si>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</si>
  <si>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</si>
  <si>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</si>
  <si>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</si>
  <si>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</si>
  <si>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</si>
  <si>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</si>
  <si>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</si>
  <si>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</si>
  <si>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</si>
  <si>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</si>
  <si>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</si>
  <si>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</si>
  <si>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</si>
  <si>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</si>
  <si>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</si>
  <si>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</si>
  <si>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</si>
  <si>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</si>
  <si>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</si>
  <si>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</si>
  <si>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</si>
  <si>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</si>
  <si>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</si>
  <si>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</si>
  <si>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</si>
  <si>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</si>
  <si>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</si>
  <si>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</si>
  <si>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</si>
  <si>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</si>
  <si>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</si>
  <si>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</si>
  <si>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</si>
  <si>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</si>
  <si>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</si>
  <si>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</si>
  <si>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</si>
  <si>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</si>
  <si>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</si>
  <si>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</si>
  <si>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</si>
  <si>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</si>
  <si>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</si>
  <si>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</si>
  <si>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</si>
  <si>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</si>
  <si>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</si>
  <si>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</si>
  <si>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</si>
  <si>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</si>
  <si>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</si>
  <si>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</si>
  <si>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</si>
  <si>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</si>
  <si>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</si>
  <si>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</si>
  <si>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</si>
  <si>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</si>
  <si>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</si>
  <si>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</si>
  <si>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</si>
  <si>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</si>
  <si>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</si>
  <si>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</si>
  <si>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</si>
  <si>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</si>
  <si>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</si>
  <si>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</si>
  <si>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</si>
  <si>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</si>
  <si>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</si>
  <si>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</si>
  <si>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</si>
  <si>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</si>
  <si>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</si>
  <si>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</si>
  <si>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</si>
  <si>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</si>
  <si>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</si>
  <si>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</si>
  <si>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</si>
  <si>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</si>
  <si>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</si>
  <si>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</si>
  <si>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</si>
  <si>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</si>
  <si>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</si>
  <si>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</si>
  <si>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</si>
  <si>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</si>
  <si>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</si>
  <si>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</si>
  <si>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</si>
  <si>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</si>
  <si>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</si>
  <si>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</si>
  <si>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</si>
  <si>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</si>
  <si>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</si>
  <si>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</si>
  <si>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</si>
  <si>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</si>
  <si>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</si>
  <si>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</si>
  <si>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</si>
  <si>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</si>
  <si>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</si>
  <si>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</si>
  <si>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</si>
  <si>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</si>
  <si>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</si>
  <si>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</si>
  <si>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</si>
  <si>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</si>
  <si>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</si>
  <si>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</si>
  <si>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</si>
  <si>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</si>
  <si>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</si>
  <si>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</si>
  <si>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</si>
  <si>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</si>
  <si>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</si>
  <si>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</si>
  <si>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</si>
  <si>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</si>
  <si>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</si>
  <si>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</si>
  <si>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</si>
  <si>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</si>
  <si>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</si>
  <si>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</si>
  <si>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</si>
  <si>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</si>
  <si>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</si>
  <si>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</si>
  <si>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</si>
  <si>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</si>
  <si>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</si>
  <si>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</si>
  <si>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</si>
  <si>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</si>
  <si>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</si>
  <si>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</si>
  <si>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</si>
  <si>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</si>
  <si>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</si>
  <si>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</si>
  <si>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</si>
  <si>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</si>
  <si>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</si>
  <si>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</si>
  <si>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</si>
  <si>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</si>
  <si>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</si>
  <si>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</si>
  <si>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</si>
  <si>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</si>
  <si>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</si>
  <si>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</si>
  <si>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</si>
  <si>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</si>
  <si>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</si>
  <si>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</si>
  <si>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</si>
  <si>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</si>
  <si>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</si>
  <si>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</si>
  <si>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</si>
  <si>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</si>
  <si>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</si>
  <si>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</si>
  <si>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</si>
  <si>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</si>
  <si>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</si>
  <si>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</si>
  <si>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</si>
  <si>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</si>
  <si>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</si>
  <si>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</si>
  <si>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</si>
  <si>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</si>
  <si>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</si>
  <si>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</si>
  <si>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</si>
  <si>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</si>
  <si>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</si>
  <si>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</si>
  <si>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</si>
  <si>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</si>
  <si>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</si>
  <si>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</si>
  <si>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</si>
  <si>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</si>
  <si>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</si>
  <si>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</si>
  <si>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</si>
  <si>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</si>
  <si>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</si>
  <si>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</si>
  <si>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</si>
  <si>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</si>
  <si>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</si>
  <si>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</si>
  <si>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</si>
  <si>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</si>
  <si>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</si>
  <si>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</si>
  <si>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</si>
  <si>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</si>
  <si>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</si>
  <si>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</si>
  <si>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</si>
  <si>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</si>
  <si>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</si>
  <si>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</si>
  <si>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</si>
  <si>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</si>
  <si>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</si>
  <si>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</si>
  <si>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</si>
  <si>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</si>
  <si>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</si>
  <si>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</si>
  <si>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</si>
  <si>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</si>
  <si>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</si>
  <si>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</si>
  <si>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</si>
  <si>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</si>
  <si>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</si>
  <si>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</si>
  <si>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</si>
  <si>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</si>
  <si>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</si>
  <si>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</si>
  <si>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</si>
  <si>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</si>
  <si>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</si>
  <si>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</si>
  <si>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</si>
  <si>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</si>
  <si>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</si>
  <si>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</si>
  <si>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</si>
  <si>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</si>
  <si>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</si>
  <si>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</si>
  <si>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</si>
  <si>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</si>
  <si>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</si>
  <si>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</si>
  <si>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</si>
  <si>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</si>
  <si>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</si>
  <si>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</si>
  <si>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</si>
  <si>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</si>
  <si>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</si>
  <si>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</si>
  <si>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</si>
  <si>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</si>
  <si>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</si>
  <si>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</si>
  <si>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</si>
  <si>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</si>
  <si>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</si>
  <si>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</si>
  <si>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</si>
  <si>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</si>
  <si>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</si>
  <si>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</si>
  <si>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</si>
  <si>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</si>
  <si>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</si>
  <si>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</si>
  <si>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</si>
  <si>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</si>
  <si>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</si>
  <si>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</si>
  <si>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</si>
  <si>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</si>
  <si>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</si>
  <si>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</si>
  <si>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</si>
  <si>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</si>
  <si>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</si>
  <si>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</si>
  <si>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</si>
  <si>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</si>
  <si>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</si>
  <si>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</si>
  <si>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</si>
  <si>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</si>
  <si>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</si>
  <si>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</si>
  <si>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</si>
  <si>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</si>
  <si>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</si>
  <si>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</si>
  <si>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</si>
  <si>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</si>
  <si>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</si>
  <si>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</si>
  <si>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</si>
  <si>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</si>
  <si>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</si>
  <si>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</si>
  <si>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</si>
  <si>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</si>
  <si>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</si>
  <si>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</si>
  <si>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</si>
  <si>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</si>
  <si>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</si>
  <si>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</si>
  <si>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</si>
  <si>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</si>
  <si>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</si>
  <si>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</si>
  <si>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</si>
  <si>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</si>
  <si>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</si>
  <si>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</si>
  <si>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</si>
  <si>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</si>
  <si>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</si>
  <si>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</si>
  <si>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</si>
  <si>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</si>
  <si>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</si>
  <si>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</si>
  <si>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</si>
  <si>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</si>
  <si>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</si>
  <si>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</si>
  <si>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</si>
  <si>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</si>
  <si>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</si>
  <si>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</si>
  <si>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</si>
  <si>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</si>
  <si>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</si>
  <si>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</si>
  <si>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</si>
  <si>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</si>
  <si>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</si>
  <si>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</si>
  <si>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</si>
  <si>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</si>
  <si>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</si>
  <si>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</si>
  <si>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</si>
  <si>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</si>
  <si>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</si>
  <si>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</si>
  <si>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</si>
  <si>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</si>
  <si>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</si>
  <si>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</si>
  <si>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</si>
  <si>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</si>
  <si>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</si>
  <si>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</si>
  <si>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</si>
  <si>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</si>
  <si>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</si>
  <si>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</si>
  <si>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</si>
  <si>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</si>
  <si>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</si>
  <si>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</si>
  <si>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</si>
  <si>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</si>
  <si>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</si>
  <si>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</si>
  <si>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</si>
  <si>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</si>
  <si>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</si>
  <si>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</si>
  <si>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</si>
  <si>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</si>
  <si>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</si>
  <si>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</si>
  <si>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</si>
  <si>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</si>
  <si>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</si>
  <si>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</si>
  <si>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</si>
  <si>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</si>
  <si>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</si>
  <si>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</si>
  <si>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</si>
  <si>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</si>
  <si>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</si>
  <si>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</si>
  <si>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</si>
  <si>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</si>
  <si>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</si>
  <si>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</si>
  <si>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</si>
  <si>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</si>
  <si>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</si>
  <si>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</si>
  <si>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</si>
  <si>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</si>
  <si>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</si>
  <si>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</si>
  <si>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</si>
  <si>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</si>
  <si>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</si>
  <si>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</si>
  <si>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</si>
  <si>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</si>
  <si>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</si>
  <si>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</si>
  <si>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</si>
  <si>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</si>
  <si>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</si>
  <si>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</si>
  <si>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</si>
  <si>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</si>
  <si>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</si>
  <si>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</si>
  <si>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</si>
  <si>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</si>
  <si>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</si>
  <si>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</si>
  <si>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</si>
  <si>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</si>
  <si>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</si>
  <si>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</si>
  <si>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</si>
  <si>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</si>
  <si>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</si>
  <si>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</si>
  <si>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</si>
  <si>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</si>
  <si>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</si>
  <si>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</si>
  <si>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</si>
  <si>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</si>
  <si>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</si>
  <si>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</si>
  <si>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</si>
  <si>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</si>
  <si>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</si>
  <si>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</si>
  <si>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</si>
  <si>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</si>
  <si>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</si>
  <si>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</si>
  <si>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</si>
  <si>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</si>
  <si>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</si>
  <si>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</si>
  <si>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</si>
  <si>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</si>
  <si>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</si>
  <si>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</si>
  <si>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</si>
  <si>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</si>
  <si>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</si>
  <si>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</si>
  <si>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</si>
  <si>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</si>
  <si>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</si>
  <si>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</si>
  <si>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</si>
  <si>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</si>
  <si>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</si>
  <si>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</si>
  <si>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</si>
  <si>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</si>
  <si>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</si>
  <si>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</si>
  <si>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</si>
  <si>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</si>
  <si>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</si>
  <si>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</si>
  <si>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</si>
  <si>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</si>
  <si>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</si>
  <si>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</si>
  <si>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</si>
  <si>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</si>
  <si>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</si>
  <si>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</si>
  <si>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</si>
  <si>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</si>
  <si>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</si>
  <si>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</si>
  <si>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</si>
  <si>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</si>
  <si>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</si>
  <si>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</si>
  <si>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</si>
  <si>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</si>
  <si>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</si>
  <si>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</si>
  <si>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</si>
  <si>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</si>
  <si>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</si>
  <si>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</si>
  <si>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</si>
  <si>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</si>
  <si>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</si>
  <si>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</si>
  <si>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</si>
  <si>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</si>
  <si>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</si>
  <si>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</si>
  <si>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</si>
  <si>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</si>
  <si>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</si>
  <si>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</si>
  <si>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</si>
  <si>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</si>
  <si>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</si>
  <si>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</si>
  <si>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</si>
  <si>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</si>
  <si>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</si>
  <si>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</si>
  <si>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</si>
  <si>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</si>
  <si>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</si>
  <si>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</si>
  <si>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</si>
  <si>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</si>
  <si>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</si>
  <si>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</si>
  <si>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</si>
  <si>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</si>
  <si>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</si>
  <si>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</si>
  <si>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</si>
  <si>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</si>
  <si>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</si>
  <si>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</si>
  <si>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</si>
  <si>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</si>
  <si>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</si>
  <si>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</si>
  <si>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</si>
  <si>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</si>
  <si>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</si>
  <si>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</si>
  <si>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</si>
  <si>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</si>
  <si>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</si>
  <si>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</si>
  <si>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</si>
  <si>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</si>
  <si>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</si>
  <si>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</si>
  <si>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</si>
  <si>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</si>
  <si>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</si>
  <si>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</si>
  <si>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</si>
  <si>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</si>
  <si>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</si>
  <si>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</si>
  <si>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</si>
  <si>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</si>
  <si>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</si>
  <si>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</si>
  <si>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</si>
  <si>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</si>
  <si>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</si>
  <si>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</si>
  <si>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</si>
  <si>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</si>
  <si>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</si>
  <si>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</si>
  <si>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</si>
  <si>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</si>
  <si>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</si>
  <si>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</si>
  <si>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</si>
  <si>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</si>
  <si>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</si>
  <si>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</si>
  <si>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</si>
  <si>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</si>
  <si>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</si>
  <si>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</si>
  <si>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</si>
  <si>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</si>
  <si>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</si>
  <si>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</si>
  <si>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</si>
  <si>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</si>
  <si>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</si>
  <si>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</si>
  <si>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</si>
  <si>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</si>
  <si>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</si>
  <si>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</si>
  <si>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</si>
  <si>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</si>
  <si>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</si>
  <si>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</si>
  <si>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</si>
  <si>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</si>
  <si>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</si>
  <si>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</si>
  <si>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</si>
  <si>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</si>
  <si>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</si>
  <si>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</si>
  <si>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</si>
  <si>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</si>
  <si>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</si>
  <si>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</si>
  <si>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</si>
  <si>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</si>
  <si>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</si>
  <si>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</si>
  <si>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</si>
  <si>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</si>
  <si>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</si>
  <si>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</si>
  <si>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</si>
  <si>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</si>
  <si>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</si>
  <si>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</si>
  <si>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</si>
  <si>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</si>
  <si>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</si>
  <si>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</si>
  <si>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</si>
  <si>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</si>
  <si>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</si>
  <si>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</si>
  <si>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</si>
  <si>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</si>
  <si>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</si>
  <si>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</si>
  <si>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</si>
  <si>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</si>
  <si>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</si>
  <si>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</si>
  <si>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</si>
  <si>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</si>
  <si>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</si>
  <si>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</si>
  <si>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</si>
  <si>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</si>
  <si>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</si>
  <si>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</si>
  <si>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</si>
  <si>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</si>
  <si>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</si>
  <si>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</si>
  <si>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</si>
  <si>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</si>
  <si>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</si>
  <si>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</si>
  <si>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</si>
  <si>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</si>
  <si>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</si>
  <si>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</si>
  <si>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</si>
  <si>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</si>
  <si>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</si>
  <si>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</si>
  <si>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</si>
  <si>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</si>
  <si>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</si>
  <si>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</si>
  <si>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</si>
  <si>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</si>
  <si>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</si>
  <si>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</si>
  <si>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</si>
  <si>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</si>
  <si>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</si>
  <si>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</si>
  <si>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</si>
  <si>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</si>
  <si>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</si>
  <si>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</si>
  <si>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</si>
  <si>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</si>
  <si>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</si>
  <si>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</si>
  <si>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</si>
  <si>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</si>
  <si>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</si>
  <si>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</si>
  <si>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</si>
  <si>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</si>
  <si>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</si>
  <si>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</si>
  <si>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</si>
  <si>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</si>
  <si>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</si>
  <si>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</si>
  <si>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</si>
  <si>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</si>
  <si>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</si>
  <si>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</si>
  <si>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</si>
  <si>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</si>
  <si>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</si>
  <si>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</si>
  <si>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</si>
  <si>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</si>
  <si>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</si>
  <si>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</si>
  <si>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</si>
  <si>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</si>
  <si>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</si>
  <si>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</si>
  <si>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</si>
  <si>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</si>
  <si>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</si>
  <si>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</si>
  <si>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</si>
  <si>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</si>
  <si>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</si>
  <si>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</si>
  <si>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</si>
  <si>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</si>
  <si>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</si>
  <si>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</si>
  <si>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</si>
  <si>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</si>
  <si>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</si>
  <si>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</si>
  <si>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</si>
  <si>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</si>
  <si>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</si>
  <si>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</si>
  <si>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</si>
  <si>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</si>
  <si>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</si>
  <si>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</si>
  <si>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</si>
  <si>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</si>
  <si>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</si>
  <si>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</si>
  <si>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</si>
  <si>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</si>
  <si>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</si>
  <si>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</si>
  <si>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</si>
  <si>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</si>
  <si>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</si>
  <si>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</si>
  <si>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</si>
  <si>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</si>
  <si>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</si>
  <si>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</si>
  <si>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</si>
  <si>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</si>
  <si>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</si>
  <si>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</si>
  <si>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</si>
  <si>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</si>
  <si>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</si>
  <si>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</si>
  <si>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</si>
  <si>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</si>
  <si>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</si>
  <si>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</si>
  <si>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</si>
  <si>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</si>
  <si>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</si>
  <si>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</si>
  <si>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</si>
  <si>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</si>
  <si>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</si>
  <si>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</si>
  <si>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</si>
  <si>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</si>
  <si>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</si>
  <si>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</si>
  <si>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</si>
  <si>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</si>
  <si>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</si>
  <si>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</si>
  <si>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</si>
  <si>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</si>
  <si>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</si>
  <si>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</si>
  <si>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</si>
  <si>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</si>
  <si>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</si>
  <si>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</si>
  <si>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</si>
  <si>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</si>
  <si>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</si>
  <si>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</si>
  <si>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</si>
  <si>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</si>
  <si>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</si>
  <si>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</si>
  <si>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</si>
  <si>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</si>
  <si>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</si>
  <si>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</si>
  <si>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</si>
  <si>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</si>
  <si>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</si>
  <si>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</si>
  <si>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</si>
  <si>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</si>
  <si>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</si>
  <si>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</si>
  <si>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</si>
  <si>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</si>
  <si>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</si>
  <si>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</si>
  <si>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</si>
  <si>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</si>
  <si>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</si>
  <si>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</si>
  <si>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</si>
  <si>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</si>
  <si>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</si>
  <si>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</si>
  <si>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</si>
  <si>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</si>
  <si>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</si>
  <si>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</si>
  <si>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</si>
  <si>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</si>
  <si>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</si>
  <si>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</si>
  <si>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</si>
  <si>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</si>
  <si>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</si>
  <si>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</si>
  <si>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</si>
  <si>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</si>
  <si>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</si>
  <si>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</si>
  <si>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</si>
  <si>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</si>
  <si>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</si>
  <si>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</si>
  <si>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</si>
  <si>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</si>
  <si>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</si>
  <si>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</si>
  <si>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</si>
  <si>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</si>
  <si>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</si>
  <si>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</si>
  <si>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</si>
  <si>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</si>
  <si>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</si>
  <si>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</si>
  <si>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</si>
  <si>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</si>
  <si>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</si>
  <si>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</si>
  <si>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</si>
  <si>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</si>
  <si>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</si>
  <si>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</si>
  <si>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</si>
  <si>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</si>
  <si>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</si>
  <si>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</si>
  <si>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</si>
  <si>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</si>
  <si>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</si>
  <si>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</si>
  <si>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</si>
  <si>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</si>
  <si>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</si>
  <si>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</si>
  <si>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</si>
  <si>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</si>
  <si>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</si>
  <si>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</si>
  <si>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</si>
  <si>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</si>
  <si>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</si>
  <si>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</si>
  <si>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</si>
  <si>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</si>
  <si>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</si>
  <si>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</si>
  <si>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</si>
  <si>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</si>
  <si>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</si>
  <si>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</si>
  <si>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</si>
  <si>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</si>
  <si>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</si>
  <si>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</si>
  <si>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</si>
  <si>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</si>
  <si>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</si>
  <si>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</si>
  <si>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</si>
  <si>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</si>
  <si>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</si>
  <si>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</si>
  <si>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</si>
  <si>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</si>
  <si>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</si>
  <si>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</si>
  <si>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</si>
  <si>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</si>
  <si>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</si>
  <si>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</si>
  <si>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</si>
  <si>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</si>
  <si>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</si>
  <si>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</si>
  <si>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</si>
  <si>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</si>
  <si>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</si>
  <si>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</si>
  <si>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</si>
  <si>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</si>
  <si>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</si>
  <si>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</si>
  <si>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</si>
  <si>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</si>
  <si>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</si>
  <si>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</si>
  <si>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</si>
  <si>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</si>
  <si>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</si>
  <si>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</si>
  <si>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</si>
  <si>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</si>
  <si>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</si>
  <si>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</si>
  <si>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</si>
  <si>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</si>
  <si>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</si>
  <si>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</si>
  <si>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</si>
  <si>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</si>
  <si>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</si>
  <si>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</si>
  <si>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</si>
  <si>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</si>
  <si>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</si>
  <si>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</si>
  <si>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</si>
  <si>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</si>
  <si>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</si>
  <si>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</si>
  <si>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</si>
  <si>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</si>
  <si>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</si>
  <si>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</si>
  <si>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</si>
  <si>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</si>
  <si>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</si>
  <si>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</si>
  <si>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</si>
  <si>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</si>
  <si>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</si>
  <si>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</si>
  <si>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</si>
  <si>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</si>
  <si>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</si>
  <si>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</si>
  <si>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</si>
  <si>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</si>
  <si>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</si>
  <si>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</si>
  <si>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</si>
  <si>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</si>
  <si>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</si>
  <si>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</si>
  <si>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</si>
  <si>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</si>
  <si>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</si>
  <si>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</si>
  <si>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</si>
  <si>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</si>
  <si>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</si>
  <si>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</si>
  <si>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</si>
  <si>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</si>
  <si>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</si>
  <si>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</si>
  <si>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</si>
  <si>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</si>
  <si>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</si>
  <si>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</si>
  <si>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</si>
  <si>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</si>
  <si>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</si>
  <si>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</si>
  <si>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</si>
  <si>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</si>
  <si>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</si>
  <si>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</si>
  <si>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</si>
  <si>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</si>
  <si>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</si>
  <si>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</si>
  <si>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</si>
  <si>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</si>
  <si>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</si>
  <si>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</si>
  <si>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</si>
  <si>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</si>
  <si>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</si>
  <si>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</si>
  <si>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</si>
  <si>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</si>
  <si>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</si>
  <si>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</si>
  <si>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</si>
  <si>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</si>
  <si>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</si>
  <si>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</si>
  <si>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</si>
  <si>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</si>
  <si>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</si>
  <si>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</si>
  <si>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</si>
  <si>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</si>
  <si>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</si>
  <si>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</si>
  <si>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</si>
  <si>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</si>
  <si>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</si>
  <si>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</si>
  <si>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</si>
  <si>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</si>
  <si>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</si>
  <si>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</si>
  <si>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</si>
  <si>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</si>
  <si>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</si>
  <si>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</si>
  <si>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</si>
  <si>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</si>
  <si>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</si>
  <si>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</si>
  <si>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</si>
  <si>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</si>
  <si>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</si>
  <si>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</si>
  <si>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</si>
  <si>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</si>
  <si>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</si>
  <si>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</si>
  <si>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</si>
  <si>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</si>
  <si>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</si>
  <si>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</si>
  <si>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</si>
  <si>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</si>
  <si>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</si>
  <si>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</si>
  <si>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</si>
  <si>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</si>
  <si>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</si>
  <si>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</si>
  <si>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</si>
  <si>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</si>
  <si>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</si>
  <si>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</si>
  <si>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</si>
  <si>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</si>
  <si>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</si>
  <si>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</si>
  <si>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</si>
  <si>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</si>
  <si>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</si>
  <si>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</si>
  <si>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</si>
  <si>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</si>
  <si>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</si>
  <si>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</si>
  <si>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</si>
  <si>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</si>
  <si>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</si>
  <si>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</si>
  <si>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</si>
  <si>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</si>
  <si>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</si>
  <si>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</si>
  <si>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</si>
  <si>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</si>
  <si>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</si>
  <si>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</si>
  <si>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</si>
  <si>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</si>
  <si>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</si>
  <si>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</si>
  <si>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</si>
  <si>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</si>
  <si>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</si>
  <si>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</si>
  <si>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</si>
  <si>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</si>
  <si>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</si>
  <si>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</si>
  <si>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</si>
  <si>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</si>
  <si>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</si>
  <si>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</si>
  <si>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</si>
  <si>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</si>
  <si>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</si>
  <si>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</si>
  <si>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</si>
  <si>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</si>
  <si>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</si>
  <si>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</si>
  <si>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</si>
  <si>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</si>
  <si>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</si>
  <si>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</si>
  <si>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</si>
  <si>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</si>
  <si>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</si>
  <si>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</si>
  <si>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</si>
  <si>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</si>
  <si>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</si>
  <si>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</si>
  <si>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</si>
  <si>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</si>
  <si>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</si>
  <si>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</si>
  <si>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</si>
  <si>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</si>
  <si>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</si>
  <si>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</si>
  <si>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</si>
  <si>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</si>
  <si>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</si>
  <si>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</si>
  <si>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</si>
  <si>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</si>
  <si>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</si>
  <si>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</si>
  <si>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</si>
  <si>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</si>
  <si>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</si>
  <si>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</si>
  <si>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</si>
  <si>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</si>
  <si>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</si>
  <si>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</si>
  <si>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</si>
  <si>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</si>
  <si>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</si>
  <si>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</si>
  <si>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</si>
  <si>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</si>
  <si>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</si>
  <si>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</si>
  <si>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</si>
  <si>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</si>
  <si>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</si>
  <si>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</si>
  <si>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</si>
  <si>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</si>
  <si>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</si>
  <si>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</si>
  <si>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</si>
  <si>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</si>
  <si>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</si>
  <si>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</si>
  <si>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</si>
  <si>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</si>
  <si>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</si>
  <si>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</si>
  <si>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</si>
  <si>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</si>
  <si>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</si>
  <si>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</si>
  <si>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</si>
  <si>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</si>
  <si>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</si>
  <si>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</si>
  <si>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</si>
  <si>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</si>
  <si>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</si>
  <si>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</si>
  <si>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</si>
  <si>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</si>
  <si>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</si>
  <si>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</si>
  <si>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</si>
  <si>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</si>
  <si>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</si>
  <si>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</si>
  <si>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</si>
  <si>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</si>
  <si>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</si>
  <si>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</si>
  <si>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</si>
  <si>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</si>
  <si>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</si>
  <si>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</si>
  <si>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</si>
  <si>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</si>
  <si>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</si>
  <si>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</si>
  <si>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</si>
  <si>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</si>
  <si>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</si>
  <si>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</si>
  <si>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</si>
  <si>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</si>
  <si>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</si>
  <si>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</si>
  <si>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</si>
  <si>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</si>
  <si>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</si>
  <si>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</si>
  <si>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</si>
  <si>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</si>
  <si>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</si>
  <si>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</si>
  <si>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</si>
  <si>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</si>
  <si>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</si>
  <si>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</si>
  <si>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</si>
  <si>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</si>
  <si>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</si>
  <si>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</si>
  <si>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</si>
  <si>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</si>
  <si>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</si>
  <si>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</si>
  <si>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</si>
  <si>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</si>
  <si>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</si>
  <si>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</si>
  <si>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</si>
  <si>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</si>
  <si>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</si>
  <si>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</si>
  <si>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</si>
  <si>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</si>
  <si>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</si>
  <si>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</si>
  <si>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</si>
  <si>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</si>
  <si>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</si>
  <si>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</si>
  <si>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</si>
  <si>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</si>
  <si>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</si>
  <si>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</si>
  <si>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</si>
  <si>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</si>
  <si>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</si>
  <si>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</si>
  <si>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</si>
  <si>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</si>
  <si>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</si>
  <si>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</si>
  <si>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</si>
  <si>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</si>
  <si>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</si>
  <si>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</si>
  <si>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</si>
  <si>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</si>
  <si>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</si>
  <si>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</si>
  <si>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</si>
  <si>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</si>
  <si>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</si>
  <si>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</si>
  <si>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</si>
  <si>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</si>
  <si>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</si>
  <si>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</si>
  <si>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</si>
  <si>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</si>
  <si>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</si>
  <si>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</si>
  <si>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</si>
  <si>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</si>
  <si>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</si>
  <si>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</si>
  <si>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</si>
  <si>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</si>
  <si>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</si>
  <si>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</si>
  <si>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</si>
  <si>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</si>
  <si>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</si>
  <si>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</si>
  <si>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</si>
  <si>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</si>
  <si>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</si>
  <si>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</si>
  <si>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</si>
  <si>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</si>
  <si>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</si>
  <si>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</si>
  <si>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</si>
  <si>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</si>
  <si>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</si>
  <si>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</si>
  <si>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</si>
  <si>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</si>
  <si>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</si>
  <si>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</si>
  <si>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</si>
  <si>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</si>
  <si>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</si>
  <si>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</si>
  <si>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</si>
  <si>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</si>
  <si>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</si>
  <si>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</si>
  <si>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</si>
  <si>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</si>
  <si>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</si>
  <si>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</si>
  <si>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</si>
  <si>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</si>
  <si>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</si>
  <si>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</si>
  <si>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</si>
  <si>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</si>
  <si>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</si>
  <si>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</si>
  <si>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</si>
  <si>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</si>
  <si>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</si>
  <si>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</si>
  <si>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</si>
  <si>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</si>
  <si>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</si>
  <si>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</si>
  <si>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</si>
  <si>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</si>
  <si>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</si>
  <si>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</si>
  <si>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</si>
  <si>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</si>
  <si>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</si>
  <si>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</si>
  <si>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</si>
  <si>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</si>
  <si>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</si>
  <si>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</si>
  <si>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</si>
  <si>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</si>
  <si>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</si>
  <si>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</si>
  <si>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</si>
  <si>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</si>
  <si>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</si>
  <si>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</si>
  <si>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</si>
  <si>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</si>
  <si>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</si>
  <si>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</si>
  <si>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</si>
  <si>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</si>
  <si>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</si>
  <si>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</si>
  <si>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</si>
  <si>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</si>
  <si>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</si>
  <si>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</si>
  <si>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</si>
  <si>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</si>
  <si>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</si>
  <si>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</si>
  <si>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</si>
  <si>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</si>
  <si>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</si>
  <si>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</si>
  <si>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</si>
  <si>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</si>
  <si>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</si>
  <si>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</si>
  <si>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</si>
  <si>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</si>
  <si>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</si>
  <si>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</si>
  <si>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</si>
  <si>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</si>
  <si>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</si>
  <si>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</si>
  <si>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</si>
  <si>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</si>
  <si>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</si>
  <si>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</si>
  <si>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</si>
  <si>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</si>
  <si>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</si>
  <si>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</si>
  <si>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</si>
  <si>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</si>
  <si>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</si>
  <si>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</si>
  <si>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</si>
  <si>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</si>
  <si>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</si>
  <si>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</si>
  <si>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</si>
  <si>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</si>
  <si>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</si>
  <si>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</si>
  <si>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</si>
  <si>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</si>
  <si>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</si>
  <si>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</si>
  <si>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</si>
  <si>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</si>
  <si>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</si>
  <si>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</si>
  <si>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</si>
  <si>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</si>
  <si>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</si>
  <si>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</si>
  <si>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</si>
  <si>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</si>
  <si>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</si>
  <si>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</si>
  <si>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</si>
  <si>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</si>
  <si>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</si>
  <si>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</si>
  <si>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</si>
  <si>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</si>
  <si>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</si>
  <si>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</si>
  <si>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</si>
  <si>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</si>
  <si>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</si>
  <si>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</si>
  <si>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</si>
  <si>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</si>
  <si>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</si>
  <si>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</si>
  <si>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</si>
  <si>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</si>
  <si>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</si>
  <si>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</si>
  <si>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</si>
  <si>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</si>
  <si>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</si>
  <si>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</si>
  <si>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</si>
  <si>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</si>
  <si>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</si>
  <si>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</si>
  <si>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</si>
  <si>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</si>
  <si>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</si>
  <si>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</si>
  <si>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</si>
  <si>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</si>
  <si>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</si>
  <si>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</si>
  <si>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</si>
  <si>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</si>
  <si>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</si>
  <si>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</si>
  <si>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</si>
  <si>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</si>
  <si>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</si>
  <si>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</si>
  <si>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</si>
  <si>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</si>
  <si>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</si>
  <si>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</si>
  <si>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</si>
  <si>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</si>
  <si>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</si>
  <si>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</si>
  <si>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</si>
  <si>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</si>
  <si>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</si>
  <si>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</si>
  <si>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</si>
  <si>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</si>
  <si>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</si>
  <si>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</si>
  <si>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</si>
  <si>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</si>
  <si>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</si>
  <si>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</si>
  <si>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</si>
  <si>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</si>
  <si>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</si>
  <si>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</si>
  <si>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</si>
  <si>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</si>
  <si>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</si>
  <si>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</si>
  <si>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</si>
  <si>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</si>
  <si>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</si>
  <si>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</si>
  <si>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</si>
  <si>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</si>
  <si>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</si>
  <si>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</si>
  <si>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</si>
  <si>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</si>
  <si>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</si>
  <si>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</si>
  <si>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</si>
  <si>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</si>
  <si>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</si>
  <si>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</si>
  <si>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</si>
  <si>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</si>
  <si>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</si>
  <si>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</si>
  <si>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</si>
  <si>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</si>
  <si>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</si>
  <si>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</si>
  <si>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</si>
  <si>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</si>
  <si>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</si>
  <si>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</si>
  <si>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</si>
  <si>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</si>
  <si>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</si>
  <si>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</si>
  <si>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</si>
  <si>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</si>
  <si>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</si>
  <si>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</si>
  <si>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</si>
  <si>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</si>
  <si>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</si>
  <si>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</si>
  <si>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</si>
  <si>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</si>
  <si>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</si>
  <si>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</si>
  <si>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</si>
  <si>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</si>
  <si>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</si>
  <si>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</si>
  <si>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</si>
  <si>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</si>
  <si>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</si>
  <si>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</si>
  <si>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</si>
  <si>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</si>
  <si>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</si>
  <si>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</si>
  <si>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</si>
  <si>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</si>
  <si>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</si>
  <si>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</si>
  <si>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</si>
  <si>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</si>
  <si>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</si>
  <si>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</si>
  <si>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</si>
  <si>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</si>
  <si>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</si>
  <si>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</si>
  <si>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</si>
  <si>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</si>
  <si>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</si>
  <si>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</si>
  <si>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</si>
  <si>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</si>
  <si>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</si>
  <si>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</si>
  <si>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</si>
  <si>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</si>
  <si>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</si>
  <si>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</si>
  <si>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</si>
  <si>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</si>
  <si>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</si>
  <si>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</si>
  <si>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</si>
  <si>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</si>
  <si>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</si>
  <si>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</si>
  <si>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</si>
  <si>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</si>
  <si>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</si>
  <si>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</si>
  <si>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</si>
  <si>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</si>
  <si>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</si>
  <si>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</si>
  <si>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</si>
  <si>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</si>
  <si>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</si>
  <si>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</si>
  <si>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</si>
  <si>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</si>
  <si>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</si>
  <si>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</si>
  <si>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</si>
  <si>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</si>
  <si>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</si>
  <si>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</si>
  <si>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</si>
  <si>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</si>
  <si>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</si>
  <si>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</si>
  <si>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</si>
  <si>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</si>
  <si>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</si>
  <si>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</si>
  <si>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</si>
  <si>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</si>
  <si>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</si>
  <si>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</si>
  <si>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</si>
  <si>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</si>
  <si>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</si>
  <si>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</si>
  <si>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</si>
  <si>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</si>
  <si>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</si>
  <si>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</si>
  <si>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</si>
  <si>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</si>
  <si>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</si>
  <si>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</si>
  <si>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</si>
  <si>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</si>
  <si>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</si>
  <si>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</si>
  <si>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</si>
  <si>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</si>
  <si>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</si>
  <si>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</si>
  <si>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</si>
  <si>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</si>
  <si>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</si>
  <si>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</si>
  <si>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</si>
  <si>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</si>
  <si>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</si>
  <si>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</si>
  <si>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</si>
  <si>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</si>
  <si>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</si>
  <si>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</si>
  <si>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</si>
  <si>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</si>
  <si>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</si>
  <si>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</si>
  <si>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</si>
  <si>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</si>
  <si>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</si>
  <si>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</si>
  <si>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</si>
  <si>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</si>
  <si>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</si>
  <si>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</si>
  <si>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</si>
  <si>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</si>
  <si>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</si>
  <si>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</si>
  <si>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</si>
  <si>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</si>
  <si>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</si>
  <si>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</si>
  <si>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</si>
  <si>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</si>
  <si>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</si>
  <si>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</si>
  <si>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</si>
  <si>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</si>
  <si>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</si>
  <si>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</si>
  <si>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</si>
  <si>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</si>
  <si>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</si>
  <si>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</si>
  <si>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</si>
  <si>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</si>
  <si>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</si>
  <si>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</si>
  <si>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</si>
  <si>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</si>
  <si>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</si>
  <si>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</si>
  <si>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</si>
  <si>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</si>
  <si>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</si>
  <si>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</si>
  <si>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</si>
  <si>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</si>
  <si>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</si>
  <si>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</si>
  <si>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</si>
  <si>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</si>
  <si>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</si>
  <si>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</si>
  <si>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</si>
  <si>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</si>
  <si>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</si>
  <si>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</si>
  <si>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</si>
  <si>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</si>
  <si>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</si>
  <si>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</si>
  <si>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</si>
  <si>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</si>
  <si>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</si>
  <si>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</si>
  <si>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</si>
  <si>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</si>
  <si>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</si>
  <si>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</si>
  <si>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</si>
  <si>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</si>
  <si>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</si>
  <si>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</si>
  <si>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</si>
  <si>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</si>
  <si>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</si>
  <si>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</si>
  <si>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</si>
  <si>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</si>
  <si>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</si>
  <si>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</si>
  <si>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</si>
  <si>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</si>
  <si>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</si>
  <si>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</si>
  <si>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</si>
  <si>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</si>
  <si>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</si>
  <si>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</si>
  <si>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</si>
  <si>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</si>
  <si>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</si>
  <si>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</si>
  <si>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</si>
  <si>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</si>
  <si>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</si>
  <si>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</si>
  <si>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</si>
  <si>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</si>
  <si>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</si>
  <si>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</si>
  <si>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</si>
  <si>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</si>
  <si>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</si>
  <si>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</si>
  <si>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</si>
  <si>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</si>
  <si>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</si>
  <si>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</si>
  <si>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</si>
  <si>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</si>
  <si>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</si>
  <si>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</si>
  <si>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</si>
  <si>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</si>
  <si>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</si>
  <si>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</si>
  <si>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</si>
  <si>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</si>
  <si>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</si>
  <si>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</si>
  <si>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</si>
  <si>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</si>
  <si>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</si>
  <si>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</si>
  <si>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</si>
  <si>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</si>
  <si>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</si>
  <si>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</si>
  <si>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</si>
  <si>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</si>
  <si>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</si>
  <si>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</si>
  <si>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</si>
  <si>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</si>
  <si>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</si>
  <si>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</si>
  <si>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</si>
  <si>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</si>
  <si>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</si>
  <si>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</si>
  <si>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</si>
  <si>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</si>
  <si>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</si>
  <si>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</si>
  <si>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</si>
  <si>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</si>
  <si>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</si>
  <si>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</si>
  <si>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</si>
  <si>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</si>
  <si>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</si>
  <si>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</si>
  <si>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</si>
  <si>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</si>
  <si>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</si>
  <si>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</si>
  <si>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</si>
  <si>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</si>
  <si>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</si>
  <si>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</si>
  <si>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</si>
  <si>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</si>
  <si>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</si>
  <si>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</si>
  <si>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</si>
  <si>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</si>
  <si>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</si>
  <si>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</si>
  <si>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</si>
  <si>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</si>
  <si>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</si>
  <si>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</si>
  <si>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</si>
  <si>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</si>
  <si>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</si>
  <si>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</si>
  <si>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</si>
  <si>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</si>
  <si>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</si>
  <si>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</si>
  <si>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</si>
  <si>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</si>
  <si>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</si>
  <si>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</si>
  <si>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</si>
  <si>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</si>
  <si>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</si>
  <si>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</si>
  <si>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</si>
  <si>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</si>
  <si>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</si>
  <si>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</si>
  <si>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</si>
  <si>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</si>
  <si>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</si>
  <si>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</si>
  <si>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</si>
  <si>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</si>
  <si>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</si>
  <si>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</si>
  <si>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</si>
  <si>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</si>
  <si>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</si>
  <si>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</si>
  <si>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</si>
  <si>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</si>
  <si>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</si>
  <si>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</si>
  <si>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</si>
  <si>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</si>
  <si>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</si>
  <si>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</si>
  <si>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</si>
  <si>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</si>
  <si>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</si>
  <si>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</si>
  <si>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</si>
  <si>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</si>
  <si>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</si>
  <si>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</si>
  <si>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</si>
  <si>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</si>
  <si>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</si>
  <si>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</si>
  <si>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</si>
  <si>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</si>
  <si>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</si>
  <si>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</si>
  <si>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</si>
  <si>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</si>
  <si>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</si>
  <si>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</si>
  <si>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</si>
  <si>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</si>
  <si>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</si>
  <si>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</si>
  <si>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</si>
  <si>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</si>
  <si>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</si>
  <si>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</si>
  <si>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</si>
  <si>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</si>
  <si>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</si>
  <si>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</si>
  <si>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</si>
  <si>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</si>
  <si>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</si>
  <si>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</si>
  <si>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</si>
  <si>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</si>
  <si>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</si>
  <si>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</si>
  <si>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</si>
  <si>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</si>
  <si>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</si>
  <si>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</si>
  <si>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</si>
  <si>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</si>
  <si>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</si>
  <si>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</si>
  <si>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</si>
  <si>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</si>
  <si>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</si>
  <si>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</si>
  <si>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</si>
  <si>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</si>
  <si>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</si>
  <si>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</si>
  <si>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</si>
  <si>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</si>
  <si>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</si>
  <si>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</si>
  <si>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</si>
  <si>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</si>
  <si>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</si>
  <si>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</si>
  <si>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</si>
  <si>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</si>
  <si>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</si>
  <si>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</si>
  <si>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</si>
  <si>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</si>
  <si>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</si>
  <si>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</si>
  <si>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</si>
  <si>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</si>
  <si>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</si>
  <si>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</si>
  <si>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</si>
  <si>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</si>
  <si>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</si>
  <si>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</si>
  <si>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</si>
  <si>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</si>
  <si>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</si>
  <si>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</si>
  <si>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</si>
  <si>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</si>
  <si>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</si>
  <si>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</si>
  <si>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</si>
  <si>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</si>
  <si>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</si>
  <si>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</si>
  <si>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</si>
  <si>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</si>
  <si>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</si>
  <si>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</si>
  <si>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</si>
  <si>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</si>
  <si>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</si>
  <si>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</si>
  <si>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</si>
  <si>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</si>
  <si>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</si>
  <si>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</si>
  <si>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</si>
  <si>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</si>
  <si>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</si>
  <si>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</si>
  <si>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</si>
  <si>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</si>
  <si>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</si>
  <si>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</si>
  <si>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</si>
  <si>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</si>
  <si>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</si>
  <si>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</si>
  <si>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</si>
  <si>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</si>
  <si>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</si>
  <si>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</si>
  <si>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</si>
  <si>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</si>
  <si>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</si>
  <si>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</si>
  <si>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</si>
  <si>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</si>
  <si>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</si>
  <si>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</si>
  <si>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</si>
  <si>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</si>
  <si>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</si>
  <si>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</si>
  <si>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</si>
  <si>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</si>
  <si>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</si>
  <si>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</si>
  <si>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</si>
  <si>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</si>
  <si>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</si>
  <si>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</si>
  <si>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</si>
  <si>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</si>
  <si>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</si>
  <si>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</si>
  <si>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</si>
  <si>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</si>
  <si>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</si>
  <si>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</si>
  <si>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</si>
  <si>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</si>
  <si>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</si>
  <si>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</si>
  <si>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</si>
  <si>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</si>
  <si>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</si>
  <si>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</si>
  <si>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</si>
  <si>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</si>
  <si>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</si>
  <si>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</si>
  <si>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</si>
  <si>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</si>
  <si>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</si>
  <si>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</si>
  <si>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</si>
  <si>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</si>
  <si>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</si>
  <si>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</si>
  <si>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</si>
  <si>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</si>
  <si>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</si>
  <si>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</si>
  <si>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</si>
  <si>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</si>
  <si>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</si>
  <si>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</si>
  <si>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</si>
  <si>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</si>
  <si>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</si>
  <si>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</si>
  <si>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</si>
  <si>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</si>
  <si>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</si>
  <si>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</si>
  <si>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</si>
  <si>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</si>
  <si>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</si>
  <si>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</si>
  <si>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</si>
  <si>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</si>
  <si>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</si>
  <si>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</si>
  <si>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</si>
  <si>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</si>
  <si>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</si>
  <si>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</si>
  <si>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</si>
  <si>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</si>
  <si>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</si>
  <si>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</si>
  <si>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</si>
  <si>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</si>
  <si>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</si>
  <si>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</si>
  <si>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</si>
  <si>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</si>
  <si>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</si>
  <si>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</si>
  <si>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</si>
  <si>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</si>
  <si>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</si>
  <si>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</si>
  <si>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</si>
  <si>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</si>
  <si>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</si>
  <si>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</si>
  <si>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</si>
  <si>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</si>
  <si>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</si>
  <si>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</si>
  <si>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</si>
  <si>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</si>
  <si>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</si>
  <si>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</si>
  <si>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</si>
  <si>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</si>
  <si>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</si>
  <si>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</si>
  <si>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</si>
  <si>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</si>
  <si>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</si>
  <si>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</si>
  <si>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</si>
  <si>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</si>
  <si>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</si>
  <si>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</si>
  <si>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</si>
  <si>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</si>
  <si>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</si>
  <si>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</si>
  <si>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</si>
  <si>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</si>
  <si>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</si>
  <si>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</si>
  <si>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</si>
  <si>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</si>
  <si>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</si>
  <si>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</si>
  <si>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</si>
  <si>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</si>
  <si>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</si>
  <si>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</si>
  <si>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</si>
  <si>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</si>
  <si>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</si>
  <si>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</si>
  <si>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</si>
  <si>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</si>
  <si>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</si>
  <si>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</si>
  <si>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</si>
  <si>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</si>
  <si>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</si>
  <si>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</si>
  <si>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</si>
  <si>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</si>
  <si>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</si>
  <si>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</si>
  <si>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</si>
  <si>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</si>
  <si>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</si>
  <si>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</si>
  <si>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</si>
  <si>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</si>
  <si>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</si>
  <si>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</si>
  <si>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</si>
  <si>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</si>
  <si>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</si>
  <si>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</si>
  <si>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</si>
  <si>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</si>
  <si>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</si>
  <si>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</si>
  <si>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</si>
  <si>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</si>
  <si>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</si>
  <si>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</si>
  <si>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</si>
  <si>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</si>
  <si>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</si>
  <si>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</si>
  <si>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</si>
  <si>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</si>
  <si>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</si>
  <si>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</si>
  <si>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</si>
  <si>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</si>
  <si>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</si>
  <si>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</si>
  <si>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</si>
  <si>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</si>
  <si>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</si>
  <si>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</si>
  <si>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</si>
  <si>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</si>
  <si>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</si>
  <si>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</si>
  <si>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</si>
  <si>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</si>
  <si>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</si>
  <si>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</si>
  <si>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</si>
  <si>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</si>
  <si>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</si>
  <si>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</si>
  <si>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</si>
  <si>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</si>
  <si>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</si>
  <si>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</si>
  <si>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</si>
  <si>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</si>
  <si>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</si>
  <si>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</si>
  <si>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</si>
  <si>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</si>
  <si>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</si>
  <si>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</si>
  <si>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</si>
  <si>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</si>
  <si>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</si>
  <si>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</si>
  <si>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</si>
  <si>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</si>
  <si>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</si>
  <si>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</si>
  <si>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</si>
  <si>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</si>
  <si>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</si>
  <si>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</si>
  <si>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</si>
  <si>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</si>
  <si>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</si>
  <si>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</si>
  <si>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</si>
  <si>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</si>
  <si>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</si>
  <si>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</si>
  <si>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</si>
  <si>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</si>
  <si>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</si>
  <si>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</si>
  <si>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</si>
  <si>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</si>
  <si>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</si>
  <si>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</si>
  <si>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</si>
  <si>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</si>
  <si>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</si>
  <si>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</si>
  <si>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</si>
  <si>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</si>
  <si>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</si>
  <si>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</si>
  <si>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</si>
  <si>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</si>
  <si>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</si>
  <si>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</si>
  <si>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</si>
  <si>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</si>
  <si>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</si>
  <si>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</si>
  <si>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</si>
  <si>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</si>
  <si>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</si>
  <si>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</si>
  <si>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</si>
  <si>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</si>
  <si>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</si>
  <si>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</si>
  <si>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</si>
  <si>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</si>
  <si>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</si>
  <si>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</si>
  <si>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</si>
  <si>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</si>
  <si>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</si>
  <si>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</si>
  <si>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</si>
  <si>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</si>
  <si>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</si>
  <si>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</si>
  <si>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</si>
  <si>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</si>
  <si>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</si>
  <si>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</si>
  <si>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</si>
  <si>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</si>
  <si>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</si>
  <si>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</si>
  <si>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</si>
  <si>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</si>
  <si>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</si>
  <si>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</si>
  <si>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</si>
  <si>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</si>
  <si>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</si>
  <si>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</si>
  <si>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</si>
  <si>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</si>
  <si>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</si>
  <si>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</si>
  <si>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</si>
  <si>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</si>
  <si>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</si>
  <si>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</si>
  <si>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</si>
  <si>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</si>
  <si>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</si>
  <si>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</si>
  <si>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</si>
  <si>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</si>
  <si>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</si>
  <si>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</si>
  <si>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</si>
  <si>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</si>
  <si>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</si>
  <si>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</si>
  <si>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</si>
  <si>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</si>
  <si>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</si>
  <si>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</si>
  <si>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</si>
  <si>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</si>
  <si>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</si>
  <si>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</si>
  <si>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</si>
  <si>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</si>
  <si>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</si>
  <si>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</si>
  <si>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</si>
  <si>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</si>
  <si>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</si>
  <si>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</si>
  <si>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</si>
  <si>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</si>
  <si>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</si>
  <si>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</si>
  <si>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</si>
  <si>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</si>
  <si>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</si>
  <si>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</si>
  <si>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</si>
  <si>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</si>
  <si>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</si>
  <si>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</si>
  <si>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</si>
  <si>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</si>
  <si>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</si>
  <si>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</si>
  <si>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</si>
  <si>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</si>
  <si>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</si>
  <si>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</si>
  <si>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</si>
  <si>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</si>
  <si>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</si>
  <si>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</si>
  <si>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</si>
  <si>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</si>
  <si>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</si>
  <si>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</si>
  <si>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</si>
  <si>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</si>
  <si>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</si>
  <si>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</si>
  <si>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</si>
  <si>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</si>
  <si>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</si>
  <si>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</si>
  <si>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</si>
  <si>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</si>
  <si>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</si>
  <si>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</si>
  <si>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</si>
  <si>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</si>
  <si>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</si>
  <si>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</si>
  <si>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</si>
  <si>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</si>
  <si>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</si>
  <si>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</si>
  <si>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</si>
  <si>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</si>
  <si>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</si>
  <si>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</si>
  <si>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</si>
  <si>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</si>
  <si>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</si>
  <si>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</si>
  <si>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</si>
  <si>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</si>
  <si>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</si>
  <si>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</si>
  <si>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</si>
  <si>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</si>
  <si>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</si>
  <si>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</si>
  <si>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</si>
  <si>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</si>
  <si>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</si>
  <si>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</si>
  <si>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</si>
  <si>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</si>
  <si>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</si>
  <si>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</si>
  <si>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</si>
  <si>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</si>
  <si>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</si>
  <si>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</si>
  <si>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</si>
  <si>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</si>
  <si>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</si>
  <si>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</si>
  <si>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</si>
  <si>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</si>
  <si>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</si>
  <si>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</si>
  <si>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</si>
  <si>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</si>
  <si>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</si>
  <si>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</si>
  <si>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</si>
  <si>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</si>
  <si>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</si>
  <si>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</si>
  <si>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</si>
  <si>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</si>
  <si>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</si>
  <si>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</si>
  <si>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</si>
  <si>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</si>
  <si>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</si>
  <si>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</si>
  <si>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</si>
  <si>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</si>
  <si>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</si>
  <si>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</si>
  <si>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</si>
  <si>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</si>
  <si>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</si>
  <si>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</si>
  <si>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</si>
  <si>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</si>
  <si>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</si>
  <si>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</si>
  <si>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</si>
  <si>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</si>
  <si>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</si>
  <si>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</si>
  <si>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</si>
  <si>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</si>
  <si>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</si>
  <si>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</si>
  <si>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</si>
  <si>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</si>
  <si>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</si>
  <si>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</si>
  <si>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</si>
  <si>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</si>
  <si>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</si>
  <si>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</si>
  <si>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</si>
  <si>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</si>
  <si>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</si>
  <si>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</si>
  <si>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</si>
  <si>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</si>
  <si>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</si>
  <si>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</si>
  <si>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</si>
  <si>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</si>
  <si>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</si>
  <si>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</si>
  <si>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</si>
  <si>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</si>
  <si>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</si>
  <si>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</si>
  <si>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</si>
  <si>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</si>
  <si>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</si>
  <si>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</si>
  <si>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</si>
  <si>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</si>
  <si>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</si>
  <si>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</si>
  <si>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</si>
  <si>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</si>
  <si>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</si>
  <si>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</si>
  <si>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</si>
  <si>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</si>
  <si>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</si>
  <si>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</si>
  <si>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</si>
  <si>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</si>
  <si>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</si>
  <si>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</si>
  <si>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</si>
  <si>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</si>
  <si>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</si>
  <si>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</si>
  <si>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</si>
  <si>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</si>
  <si>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</si>
  <si>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</si>
  <si>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</si>
  <si>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</si>
  <si>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</si>
  <si>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</si>
  <si>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</si>
  <si>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</si>
  <si>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</si>
  <si>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</si>
  <si>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</si>
  <si>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</si>
  <si>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</si>
  <si>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</si>
  <si>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</si>
  <si>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</si>
  <si>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</si>
  <si>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</si>
  <si>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</si>
  <si>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</si>
  <si>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</si>
  <si>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</si>
  <si>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</si>
  <si>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</si>
  <si>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</si>
  <si>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</si>
  <si>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</si>
  <si>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</si>
  <si>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</si>
  <si>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</si>
  <si>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</si>
  <si>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</si>
  <si>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</si>
  <si>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</si>
  <si>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</si>
  <si>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</si>
  <si>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</si>
  <si>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</si>
  <si>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</si>
  <si>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</si>
  <si>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</si>
  <si>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</si>
  <si>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</si>
  <si>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</si>
  <si>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</si>
  <si>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</si>
  <si>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</si>
  <si>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</si>
  <si>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</si>
  <si>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</si>
  <si>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</si>
  <si>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</si>
  <si>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</si>
  <si>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</si>
  <si>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</si>
  <si>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</si>
  <si>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</si>
  <si>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</si>
  <si>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</si>
  <si>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</si>
  <si>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</si>
  <si>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</si>
  <si>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</si>
  <si>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</si>
  <si>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</si>
  <si>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</si>
  <si>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</si>
  <si>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</si>
  <si>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</si>
  <si>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</si>
  <si>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</si>
  <si>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</si>
  <si>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</si>
  <si>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</si>
  <si>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</si>
  <si>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</si>
  <si>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</si>
  <si>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</si>
  <si>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</si>
  <si>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</si>
  <si>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</si>
  <si>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</si>
  <si>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</si>
  <si>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</si>
  <si>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</si>
  <si>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</si>
  <si>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</si>
  <si>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</si>
  <si>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</si>
  <si>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</si>
  <si>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</si>
  <si>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</si>
  <si>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</si>
  <si>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</si>
  <si>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</si>
  <si>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</si>
  <si>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</si>
  <si>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</si>
  <si>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</si>
  <si>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</si>
  <si>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</si>
  <si>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</si>
  <si>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</si>
  <si>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</si>
  <si>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</si>
  <si>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</si>
  <si>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</si>
  <si>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</si>
  <si>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</si>
  <si>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</si>
  <si>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</si>
  <si>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</si>
  <si>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</si>
  <si>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</si>
  <si>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</si>
  <si>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</si>
  <si>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</si>
  <si>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</si>
  <si>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</si>
  <si>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</si>
  <si>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</si>
  <si>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</si>
  <si>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</si>
  <si>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</si>
  <si>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</si>
  <si>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</si>
  <si>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</si>
  <si>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</si>
  <si>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</si>
  <si>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</si>
  <si>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</si>
  <si>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</si>
  <si>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</si>
  <si>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</si>
  <si>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</si>
  <si>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</si>
  <si>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</si>
  <si>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</si>
  <si>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</si>
  <si>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</si>
  <si>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</si>
  <si>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</si>
  <si>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</si>
  <si>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</si>
  <si>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</si>
  <si>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</si>
  <si>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</si>
  <si>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</si>
  <si>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</si>
  <si>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</si>
  <si>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</si>
  <si>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</si>
  <si>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</si>
  <si>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</si>
  <si>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</si>
  <si>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</si>
  <si>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</si>
  <si>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</si>
  <si>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</si>
  <si>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</si>
  <si>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</si>
  <si>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</si>
  <si>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</si>
  <si>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</si>
  <si>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</si>
  <si>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</si>
  <si>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</si>
  <si>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</si>
  <si>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</si>
  <si>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</si>
  <si>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</si>
  <si>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</si>
  <si>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</si>
  <si>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</si>
  <si>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</si>
  <si>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</si>
  <si>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</si>
  <si>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</si>
  <si>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</si>
  <si>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</si>
  <si>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</si>
  <si>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</si>
  <si>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</si>
  <si>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</si>
  <si>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</si>
  <si>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</si>
  <si>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</si>
  <si>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</si>
  <si>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</si>
  <si>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</si>
  <si>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</si>
  <si>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</si>
  <si>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</si>
  <si>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</si>
  <si>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</si>
  <si>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</si>
  <si>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</si>
  <si>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</si>
  <si>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</si>
  <si>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</si>
  <si>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</si>
  <si>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</si>
  <si>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</si>
  <si>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</si>
  <si>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</si>
  <si>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</si>
  <si>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</si>
  <si>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</si>
  <si>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</si>
  <si>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</si>
  <si>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</si>
  <si>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</si>
  <si>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</si>
  <si>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</si>
  <si>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</si>
  <si>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</si>
  <si>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</si>
  <si>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</si>
  <si>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</si>
  <si>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</si>
  <si>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</si>
  <si>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</si>
  <si>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</si>
  <si>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</si>
  <si>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</si>
  <si>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</si>
  <si>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</si>
  <si>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</si>
  <si>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</si>
  <si>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</si>
  <si>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</si>
  <si>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</si>
  <si>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</si>
  <si>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</si>
  <si>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</si>
  <si>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</si>
  <si>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</si>
  <si>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</si>
  <si>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</si>
  <si>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</si>
  <si>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</si>
  <si>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</si>
  <si>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</si>
  <si>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</si>
  <si>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</si>
  <si>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</si>
  <si>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</si>
  <si>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</si>
  <si>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</si>
  <si>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</si>
  <si>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</si>
  <si>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</si>
  <si>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</si>
  <si>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</si>
  <si>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</si>
  <si>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</si>
  <si>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</si>
  <si>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</si>
  <si>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</si>
  <si>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</si>
  <si>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</si>
  <si>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</si>
  <si>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</si>
  <si>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</si>
  <si>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</si>
  <si>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</si>
  <si>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</si>
  <si>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</si>
  <si>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</si>
  <si>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</si>
  <si>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</si>
  <si>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</si>
  <si>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</si>
  <si>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</si>
  <si>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</si>
  <si>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</si>
  <si>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</si>
  <si>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</si>
  <si>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</si>
  <si>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</si>
  <si>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</si>
  <si>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</si>
  <si>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</si>
  <si>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</si>
  <si>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</si>
  <si>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</si>
  <si>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</si>
  <si>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</si>
  <si>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</si>
  <si>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</si>
  <si>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</si>
  <si>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</si>
  <si>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</si>
  <si>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</si>
  <si>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</si>
  <si>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</si>
  <si>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</si>
  <si>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</si>
  <si>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</si>
  <si>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</si>
  <si>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</si>
  <si>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</si>
  <si>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</si>
  <si>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</si>
  <si>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</si>
  <si>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</si>
  <si>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</si>
  <si>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</si>
  <si>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</si>
  <si>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</si>
  <si>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</si>
  <si>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</si>
  <si>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</si>
  <si>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</si>
  <si>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</si>
  <si>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</si>
  <si>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</si>
  <si>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</si>
  <si>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</si>
  <si>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</si>
  <si>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</si>
  <si>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</si>
  <si>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</si>
  <si>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</si>
  <si>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</si>
  <si>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</si>
  <si>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</si>
  <si>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</si>
  <si>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</si>
  <si>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</si>
  <si>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</si>
  <si>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</si>
  <si>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</si>
  <si>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</si>
  <si>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</si>
  <si>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</si>
  <si>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</si>
  <si>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</si>
  <si>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</si>
  <si>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</si>
  <si>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</si>
  <si>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</si>
  <si>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</si>
  <si>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</si>
  <si>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</si>
  <si>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</si>
  <si>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</si>
  <si>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</si>
  <si>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</si>
  <si>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</si>
  <si>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</si>
  <si>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</si>
  <si>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</si>
  <si>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</si>
  <si>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</si>
  <si>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</si>
  <si>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</si>
  <si>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</si>
  <si>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</si>
  <si>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</si>
  <si>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</si>
  <si>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</si>
  <si>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</si>
  <si>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</si>
  <si>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</si>
  <si>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</si>
  <si>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</si>
  <si>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</si>
  <si>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</si>
  <si>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</si>
  <si>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</si>
  <si>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</si>
  <si>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</si>
  <si>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</si>
  <si>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</si>
  <si>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</si>
  <si>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</si>
  <si>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</si>
  <si>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</si>
  <si>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</si>
  <si>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</si>
  <si>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</si>
  <si>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</si>
  <si>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</si>
  <si>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</si>
  <si>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</si>
  <si>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</si>
  <si>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</si>
  <si>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</si>
  <si>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</si>
  <si>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</si>
  <si>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</si>
  <si>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</si>
  <si>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</si>
  <si>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</si>
  <si>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</si>
  <si>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</si>
  <si>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</si>
  <si>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</si>
  <si>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</si>
  <si>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</si>
  <si>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</si>
  <si>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</si>
  <si>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</si>
  <si>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</si>
  <si>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</si>
  <si>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</si>
  <si>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</si>
  <si>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</si>
  <si>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</si>
  <si>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</si>
  <si>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</si>
  <si>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</si>
  <si>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</si>
  <si>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</si>
  <si>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</si>
  <si>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</si>
  <si>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</si>
  <si>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</si>
  <si>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</si>
  <si>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</si>
  <si>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</si>
  <si>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</si>
  <si>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</si>
  <si>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</si>
  <si>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</si>
  <si>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</si>
  <si>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</si>
  <si>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</si>
  <si>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</si>
  <si>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</si>
  <si>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</si>
  <si>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</si>
  <si>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</si>
  <si>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</si>
  <si>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</si>
  <si>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</si>
  <si>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</si>
  <si>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</si>
  <si>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</si>
  <si>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</si>
  <si>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</si>
  <si>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</si>
  <si>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</si>
  <si>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</si>
  <si>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</si>
  <si>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</si>
  <si>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</si>
  <si>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</si>
  <si>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</si>
  <si>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</si>
  <si>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</si>
  <si>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</si>
  <si>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</si>
  <si>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</si>
  <si>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</si>
  <si>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</si>
  <si>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</si>
  <si>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</si>
  <si>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</si>
  <si>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</si>
  <si>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</si>
  <si>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</si>
  <si>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</si>
  <si>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</si>
  <si>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</si>
  <si>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</si>
  <si>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</si>
  <si>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</si>
  <si>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</si>
  <si>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</si>
  <si>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</si>
  <si>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</si>
  <si>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</si>
  <si>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</si>
  <si>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</si>
  <si>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</si>
  <si>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</si>
  <si>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</si>
  <si>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</si>
  <si>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</si>
  <si>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</si>
  <si>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</si>
  <si>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</si>
  <si>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</si>
  <si>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</si>
  <si>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</si>
  <si>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</si>
  <si>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</si>
  <si>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</si>
  <si>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</si>
  <si>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</si>
  <si>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</si>
  <si>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</si>
  <si>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</si>
  <si>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</si>
  <si>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</si>
  <si>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</si>
  <si>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</si>
  <si>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</si>
  <si>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</si>
  <si>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</si>
  <si>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</si>
  <si>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</si>
  <si>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</si>
  <si>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</si>
  <si>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</si>
  <si>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</si>
  <si>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</si>
  <si>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</si>
  <si>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</si>
  <si>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</si>
  <si>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</si>
  <si>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</si>
  <si>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</si>
  <si>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</si>
  <si>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</si>
  <si>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</si>
  <si>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</si>
  <si>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</si>
  <si>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</si>
  <si>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</si>
  <si>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</si>
  <si>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</si>
  <si>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</si>
  <si>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</si>
  <si>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</si>
  <si>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</si>
  <si>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</si>
  <si>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</si>
  <si>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</si>
  <si>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</si>
  <si>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</si>
  <si>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</si>
  <si>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</si>
  <si>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</si>
  <si>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</si>
  <si>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</si>
  <si>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</si>
  <si>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</si>
  <si>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</si>
  <si>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</si>
  <si>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</si>
  <si>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</si>
  <si>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</si>
  <si>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</si>
  <si>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</si>
  <si>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</si>
  <si>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</si>
  <si>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</si>
  <si>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</si>
  <si>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</si>
  <si>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</si>
  <si>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</si>
  <si>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</si>
  <si>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</si>
  <si>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</si>
  <si>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</si>
  <si>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</si>
  <si>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</si>
  <si>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</si>
  <si>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</si>
  <si>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</si>
  <si>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</si>
  <si>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</si>
  <si>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</si>
  <si>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</si>
  <si>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</si>
  <si>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</si>
  <si>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</si>
  <si>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</si>
  <si>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</si>
  <si>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</si>
  <si>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</si>
  <si>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</si>
  <si>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</si>
  <si>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</si>
  <si>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</si>
  <si>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</si>
  <si>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</si>
  <si>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</si>
  <si>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</si>
  <si>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</si>
  <si>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</si>
  <si>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</si>
  <si>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</si>
  <si>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</si>
  <si>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</si>
  <si>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</si>
  <si>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</si>
  <si>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</si>
  <si>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</si>
  <si>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</si>
  <si>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</si>
  <si>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</si>
  <si>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</si>
  <si>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</si>
  <si>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</si>
  <si>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</si>
  <si>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</si>
  <si>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</si>
  <si>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</si>
  <si>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</si>
  <si>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</si>
  <si>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</si>
  <si>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</si>
  <si>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</si>
  <si>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</si>
  <si>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</si>
  <si>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</si>
  <si>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</si>
  <si>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</si>
  <si>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</si>
  <si>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</si>
  <si>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</si>
  <si>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</si>
  <si>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</si>
  <si>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</si>
  <si>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</si>
  <si>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</si>
  <si>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</si>
  <si>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</si>
  <si>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</si>
  <si>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</si>
  <si>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</si>
  <si>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</si>
  <si>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</si>
  <si>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</si>
  <si>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</si>
  <si>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</si>
  <si>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</si>
  <si>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</si>
  <si>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</si>
  <si>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</si>
  <si>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</si>
  <si>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</si>
  <si>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</si>
  <si>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</si>
  <si>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</si>
  <si>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</si>
  <si>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</si>
  <si>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</si>
  <si>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</si>
  <si>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</si>
  <si>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</si>
  <si>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</si>
  <si>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</si>
  <si>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</si>
  <si>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</si>
  <si>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</si>
  <si>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</si>
  <si>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</si>
  <si>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</si>
  <si>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</si>
  <si>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</si>
  <si>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</si>
  <si>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</si>
  <si>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</si>
  <si>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</si>
  <si>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</si>
  <si>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</si>
  <si>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</si>
  <si>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</si>
  <si>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</si>
  <si>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</si>
  <si>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</si>
  <si>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</si>
  <si>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</si>
  <si>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</si>
  <si>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</si>
  <si>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</si>
  <si>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</si>
  <si>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</si>
  <si>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</si>
  <si>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</si>
  <si>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</si>
  <si>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</si>
  <si>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</si>
  <si>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</si>
  <si>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</si>
  <si>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</si>
  <si>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</si>
  <si>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</si>
  <si>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</si>
  <si>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</si>
  <si>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</si>
  <si>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</si>
  <si>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</si>
  <si>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</si>
  <si>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</si>
  <si>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</si>
  <si>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</si>
  <si>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</si>
  <si>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</si>
  <si>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</si>
  <si>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</si>
  <si>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</si>
  <si>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</si>
  <si>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</si>
  <si>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</si>
  <si>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</si>
  <si>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</si>
  <si>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</si>
  <si>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</si>
  <si>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</si>
  <si>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</si>
  <si>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</si>
  <si>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</si>
  <si>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</si>
  <si>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</si>
  <si>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</si>
  <si>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</si>
  <si>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</si>
  <si>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</si>
  <si>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</si>
  <si>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</si>
  <si>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</si>
  <si>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</si>
  <si>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</si>
  <si>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</si>
  <si>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</si>
  <si>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</si>
  <si>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</si>
  <si>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</si>
  <si>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</si>
  <si>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</si>
  <si>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</si>
  <si>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</si>
  <si>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</si>
  <si>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</si>
  <si>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</si>
  <si>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</si>
  <si>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</si>
  <si>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</si>
  <si>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</si>
  <si>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</si>
  <si>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</si>
  <si>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</si>
  <si>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</si>
  <si>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</si>
  <si>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</si>
  <si>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</si>
  <si>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</si>
  <si>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</si>
  <si>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</si>
  <si>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</si>
  <si>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</si>
  <si>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</si>
  <si>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</si>
  <si>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</si>
  <si>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</si>
  <si>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</si>
  <si>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</si>
  <si>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</si>
  <si>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</si>
  <si>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</si>
  <si>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</si>
  <si>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</si>
  <si>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</si>
  <si>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</si>
  <si>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</si>
  <si>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</si>
  <si>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</si>
  <si>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</si>
  <si>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</si>
  <si>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</si>
  <si>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</si>
  <si>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</si>
  <si>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</si>
  <si>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</si>
  <si>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</si>
  <si>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</si>
  <si>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</si>
  <si>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</si>
  <si>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</si>
  <si>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</si>
  <si>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</si>
  <si>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</si>
  <si>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</si>
  <si>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</si>
  <si>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</si>
  <si>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</si>
  <si>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</si>
  <si>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</si>
  <si>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</si>
  <si>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</si>
  <si>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</si>
  <si>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</si>
  <si>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</si>
  <si>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</si>
  <si>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</si>
  <si>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</si>
  <si>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</si>
  <si>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</si>
  <si>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</si>
  <si>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</si>
  <si>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</si>
  <si>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</si>
  <si>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</si>
  <si>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</si>
  <si>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</si>
  <si>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</si>
  <si>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</si>
  <si>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</si>
  <si>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</si>
  <si>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</si>
  <si>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</si>
  <si>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</si>
  <si>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</si>
  <si>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</si>
  <si>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</si>
  <si>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</si>
  <si>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</si>
  <si>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</si>
  <si>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</si>
  <si>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</si>
  <si>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</si>
  <si>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</si>
  <si>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</si>
  <si>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</si>
  <si>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</si>
  <si>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</si>
  <si>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</si>
  <si>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</si>
  <si>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</si>
  <si>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</si>
  <si>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</si>
  <si>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</si>
  <si>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</si>
  <si>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</si>
  <si>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</si>
  <si>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</si>
  <si>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</si>
  <si>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</si>
  <si>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</si>
  <si>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</si>
  <si>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</si>
  <si>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</si>
  <si>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</si>
  <si>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</si>
  <si>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</si>
  <si>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</si>
  <si>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</si>
  <si>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</si>
  <si>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</si>
  <si>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</si>
  <si>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</si>
  <si>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</si>
  <si>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</si>
  <si>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</si>
  <si>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</si>
  <si>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</si>
  <si>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</si>
  <si>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</si>
  <si>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</si>
  <si>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</si>
  <si>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</si>
  <si>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</si>
  <si>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</si>
  <si>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</si>
  <si>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</si>
  <si>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</si>
  <si>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</si>
  <si>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</si>
  <si>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</si>
  <si>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</si>
  <si>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</si>
  <si>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</si>
  <si>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</si>
  <si>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</si>
  <si>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</si>
  <si>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</si>
  <si>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</si>
  <si>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</si>
  <si>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</si>
  <si>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</si>
  <si>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</si>
  <si>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</si>
  <si>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</si>
  <si>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</si>
  <si>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</si>
  <si>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</si>
  <si>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</si>
  <si>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</si>
  <si>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</si>
  <si>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</si>
  <si>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</si>
  <si>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</si>
  <si>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</si>
  <si>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</si>
  <si>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</si>
  <si>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</si>
  <si>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</si>
  <si>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</si>
  <si>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</si>
  <si>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</si>
  <si>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</si>
  <si>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</si>
  <si>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</si>
  <si>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</si>
  <si>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</si>
  <si>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</si>
  <si>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</si>
  <si>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</si>
  <si>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</si>
  <si>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</si>
  <si>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</si>
  <si>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</si>
  <si>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</si>
  <si>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</si>
  <si>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</si>
  <si>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</si>
  <si>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</si>
  <si>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</si>
  <si>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</si>
  <si>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</si>
  <si>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</si>
  <si>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</si>
  <si>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</si>
  <si>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</si>
  <si>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</si>
  <si>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</si>
  <si>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</si>
  <si>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</si>
  <si>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</si>
  <si>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</si>
  <si>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</si>
  <si>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</si>
  <si>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</si>
  <si>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</si>
  <si>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</si>
  <si>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</si>
  <si>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</si>
  <si>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</si>
  <si>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</si>
  <si>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</si>
  <si>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</si>
  <si>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</si>
  <si>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</si>
  <si>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</si>
  <si>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</si>
  <si>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</si>
  <si>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</si>
  <si>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</si>
  <si>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</si>
  <si>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</si>
  <si>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</si>
  <si>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</si>
  <si>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</si>
  <si>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</si>
  <si>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</si>
  <si>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</si>
  <si>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</si>
  <si>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</si>
  <si>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</si>
  <si>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</si>
  <si>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</si>
  <si>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</si>
  <si>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</si>
  <si>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</si>
  <si>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</si>
  <si>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</si>
  <si>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</si>
  <si>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</si>
  <si>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</si>
  <si>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</si>
  <si>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</si>
  <si>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</si>
  <si>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</si>
  <si>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</si>
  <si>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</si>
  <si>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</si>
  <si>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</si>
  <si>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</si>
  <si>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</si>
  <si>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</si>
  <si>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</si>
  <si>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</si>
  <si>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</si>
  <si>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</si>
  <si>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</si>
  <si>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</si>
  <si>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</si>
  <si>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</si>
  <si>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</si>
  <si>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</si>
  <si>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</si>
  <si>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</si>
  <si>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</si>
  <si>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</si>
  <si>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</si>
  <si>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</si>
  <si>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</si>
  <si>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</si>
  <si>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</si>
  <si>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</si>
  <si>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</si>
  <si>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</si>
  <si>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</si>
  <si>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</si>
  <si>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</si>
  <si>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</si>
  <si>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</si>
  <si>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</si>
  <si>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</si>
  <si>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</si>
  <si>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</si>
  <si>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</si>
  <si>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</si>
  <si>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</si>
  <si>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</si>
  <si>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</si>
  <si>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</si>
  <si>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</si>
  <si>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</si>
  <si>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</si>
  <si>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</si>
  <si>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</si>
  <si>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</si>
  <si>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</si>
  <si>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</si>
  <si>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</si>
  <si>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</si>
  <si>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</si>
  <si>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</si>
  <si>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</si>
  <si>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</si>
  <si>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</si>
  <si>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</si>
  <si>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</si>
  <si>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</si>
  <si>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</si>
  <si>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</si>
  <si>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</si>
  <si>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</si>
  <si>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</si>
  <si>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</si>
  <si>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</si>
  <si>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</si>
  <si>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</si>
  <si>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</si>
  <si>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</si>
  <si>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</si>
  <si>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</si>
  <si>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</si>
  <si>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</si>
  <si>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</si>
  <si>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</si>
  <si>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</si>
  <si>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</si>
  <si>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</si>
  <si>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</si>
  <si>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</si>
  <si>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</si>
  <si>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</si>
  <si>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</si>
  <si>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</si>
  <si>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</si>
  <si>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</si>
  <si>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</si>
  <si>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</si>
  <si>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</si>
  <si>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</si>
  <si>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</si>
  <si>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</si>
  <si>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</si>
  <si>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</si>
  <si>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</si>
  <si>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</si>
  <si>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</si>
  <si>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</si>
  <si>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</si>
  <si>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</si>
  <si>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</si>
  <si>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</si>
  <si>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</si>
  <si>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</si>
  <si>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</si>
  <si>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</si>
  <si>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</si>
  <si>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</si>
  <si>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</si>
  <si>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</si>
  <si>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</si>
  <si>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</si>
  <si>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</si>
  <si>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</si>
  <si>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</si>
  <si>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</si>
  <si>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</si>
  <si>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</si>
  <si>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</si>
  <si>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</si>
  <si>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</si>
  <si>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</si>
  <si>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</si>
  <si>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</si>
  <si>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</si>
  <si>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</si>
  <si>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</si>
  <si>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</si>
  <si>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</si>
  <si>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</si>
  <si>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</si>
  <si>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</si>
  <si>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</si>
  <si>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</si>
  <si>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</si>
  <si>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</si>
  <si>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</si>
  <si>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</si>
  <si>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</si>
  <si>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</si>
  <si>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</si>
  <si>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</si>
  <si>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</si>
  <si>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</si>
  <si>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</si>
  <si>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</si>
  <si>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</si>
  <si>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</si>
  <si>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</si>
  <si>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</si>
  <si>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</si>
  <si>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</si>
  <si>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</si>
  <si>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</si>
  <si>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</si>
  <si>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</si>
  <si>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</si>
  <si>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</si>
  <si>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</si>
  <si>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</si>
  <si>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</si>
  <si>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</si>
  <si>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</si>
  <si>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</si>
  <si>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</si>
  <si>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</si>
  <si>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</si>
  <si>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</si>
  <si>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</si>
  <si>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</si>
  <si>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</si>
  <si>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</si>
  <si>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</si>
  <si>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</si>
  <si>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</si>
  <si>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</si>
  <si>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</si>
  <si>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</si>
  <si>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</si>
  <si>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</si>
  <si>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</si>
  <si>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</si>
  <si>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</si>
  <si>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</si>
  <si>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</si>
  <si>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</si>
  <si>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</si>
  <si>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</si>
  <si>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</si>
  <si>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</si>
  <si>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</si>
  <si>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</si>
  <si>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</si>
  <si>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</si>
  <si>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</si>
  <si>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</si>
  <si>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</si>
  <si>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</si>
  <si>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</si>
  <si>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</si>
  <si>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</si>
  <si>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</si>
  <si>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</si>
  <si>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</si>
  <si>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</si>
  <si>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</si>
  <si>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</si>
  <si>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</si>
  <si>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</si>
  <si>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</si>
  <si>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</si>
  <si>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</si>
  <si>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</si>
  <si>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</si>
  <si>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</si>
  <si>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</si>
  <si>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</si>
  <si>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</si>
  <si>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</si>
  <si>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</si>
  <si>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</si>
  <si>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</si>
  <si>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</si>
  <si>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</si>
  <si>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</si>
  <si>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</si>
  <si>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</si>
  <si>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</si>
  <si>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</si>
  <si>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</si>
  <si>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</si>
  <si>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</si>
  <si>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</si>
  <si>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</si>
  <si>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</si>
  <si>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</si>
  <si>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</si>
  <si>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</si>
  <si>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</si>
  <si>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</si>
  <si>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</si>
  <si>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</si>
  <si>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</si>
  <si>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</si>
  <si>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</si>
  <si>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</si>
  <si>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</si>
  <si>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</si>
  <si>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</si>
  <si>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</si>
  <si>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</si>
  <si>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</si>
  <si>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</si>
  <si>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</si>
  <si>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</si>
  <si>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</si>
  <si>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</si>
  <si>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</si>
  <si>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</si>
  <si>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</si>
  <si>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</si>
  <si>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</si>
  <si>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</si>
  <si>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</si>
  <si>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</si>
  <si>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</si>
  <si>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</si>
  <si>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</si>
  <si>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</si>
  <si>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</si>
  <si>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</si>
  <si>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</si>
  <si>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</si>
  <si>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</si>
  <si>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</si>
  <si>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</si>
  <si>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</si>
  <si>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</si>
  <si>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</si>
  <si>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</si>
  <si>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</si>
  <si>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</si>
  <si>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</si>
  <si>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</si>
  <si>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</si>
  <si>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</si>
  <si>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</si>
  <si>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</si>
  <si>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</si>
  <si>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</si>
  <si>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</si>
  <si>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</si>
  <si>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</si>
  <si>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</si>
  <si>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</si>
  <si>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</si>
  <si>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</si>
  <si>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</si>
  <si>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</si>
  <si>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</si>
  <si>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</si>
  <si>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</si>
  <si>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</si>
  <si>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</si>
  <si>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</si>
  <si>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</si>
  <si>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</si>
  <si>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</si>
  <si>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</si>
  <si>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</si>
  <si>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</si>
  <si>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</si>
  <si>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</si>
  <si>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</si>
  <si>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</si>
  <si>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</si>
  <si>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</si>
  <si>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</si>
  <si>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</si>
  <si>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</si>
  <si>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</si>
  <si>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</si>
  <si>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</si>
  <si>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</si>
  <si>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</si>
  <si>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</si>
  <si>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</si>
  <si>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</si>
  <si>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</si>
  <si>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</si>
  <si>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</si>
  <si>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</si>
  <si>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</si>
  <si>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</si>
  <si>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</si>
  <si>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</si>
  <si>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</si>
  <si>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</si>
  <si>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</si>
  <si>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</si>
  <si>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</si>
  <si>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</si>
  <si>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</si>
  <si>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</si>
  <si>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</si>
  <si>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</si>
  <si>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</si>
  <si>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</si>
  <si>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</si>
  <si>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</si>
  <si>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</si>
  <si>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</si>
  <si>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</si>
  <si>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</si>
  <si>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</si>
  <si>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</si>
  <si>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</si>
  <si>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</si>
  <si>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</si>
  <si>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</si>
  <si>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</si>
  <si>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</si>
  <si>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</si>
  <si>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</si>
  <si>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</si>
  <si>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</si>
  <si>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</si>
  <si>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</si>
  <si>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</si>
  <si>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</si>
  <si>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</si>
  <si>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</si>
  <si>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</si>
  <si>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</si>
  <si>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</si>
  <si>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</si>
  <si>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</si>
  <si>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</si>
  <si>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</si>
  <si>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</si>
  <si>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</si>
  <si>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</si>
  <si>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</si>
  <si>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</si>
  <si>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</si>
  <si>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</si>
  <si>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</si>
  <si>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</si>
  <si>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</si>
  <si>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</si>
  <si>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</si>
  <si>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</si>
  <si>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</si>
  <si>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</si>
  <si>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</si>
  <si>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</si>
  <si>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</si>
  <si>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</si>
  <si>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</si>
  <si>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</si>
  <si>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</si>
  <si>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</si>
  <si>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</si>
  <si>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</si>
  <si>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</si>
  <si>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</si>
  <si>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</si>
  <si>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</si>
  <si>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</si>
  <si>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</si>
  <si>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</si>
  <si>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</si>
  <si>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</si>
  <si>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</si>
  <si>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</si>
  <si>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</si>
  <si>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</si>
  <si>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</si>
  <si>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</si>
  <si>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</si>
  <si>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</si>
  <si>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</si>
  <si>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</si>
  <si>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</si>
  <si>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</si>
  <si>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</si>
  <si>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</si>
  <si>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</si>
  <si>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</si>
  <si>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</si>
  <si>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</si>
  <si>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</si>
  <si>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</si>
  <si>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</si>
  <si>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</si>
  <si>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</si>
  <si>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</si>
  <si>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</si>
  <si>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</si>
  <si>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</si>
  <si>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</si>
  <si>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</si>
  <si>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</si>
  <si>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</si>
  <si>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</si>
  <si>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</si>
  <si>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</si>
  <si>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</si>
  <si>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</si>
  <si>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</si>
  <si>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</si>
  <si>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</si>
  <si>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</si>
  <si>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</si>
  <si>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</si>
  <si>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</si>
  <si>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</si>
  <si>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</si>
  <si>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</si>
  <si>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</si>
  <si>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</si>
  <si>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</si>
  <si>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</si>
  <si>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</si>
  <si>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</si>
  <si>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</si>
  <si>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</si>
  <si>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</si>
  <si>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</si>
  <si>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</si>
  <si>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</si>
  <si>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</si>
  <si>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</si>
  <si>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</si>
  <si>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</si>
  <si>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</si>
  <si>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</si>
  <si>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</si>
  <si>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</si>
  <si>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</si>
  <si>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</si>
  <si>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</si>
  <si>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</si>
  <si>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</si>
  <si>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</si>
  <si>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</si>
  <si>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</si>
  <si>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</si>
  <si>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</si>
  <si>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</si>
  <si>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</si>
  <si>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</si>
  <si>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</si>
  <si>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</si>
  <si>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</si>
  <si>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</si>
  <si>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</si>
  <si>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</si>
  <si>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</si>
  <si>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</si>
  <si>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</si>
  <si>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</si>
  <si>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</si>
  <si>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</si>
  <si>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</si>
  <si>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</si>
  <si>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</si>
  <si>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</si>
  <si>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</si>
  <si>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</si>
  <si>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</si>
  <si>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</si>
  <si>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</si>
  <si>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</si>
  <si>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</si>
  <si>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</si>
  <si>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</si>
  <si>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</si>
  <si>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</si>
  <si>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</si>
  <si>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</si>
  <si>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</si>
  <si>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</si>
  <si>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</si>
  <si>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</si>
  <si>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</si>
  <si>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</si>
  <si>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</si>
  <si>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</si>
  <si>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</si>
  <si>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</si>
  <si>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</si>
  <si>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</si>
  <si>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</si>
  <si>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</si>
  <si>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</si>
  <si>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</si>
  <si>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</si>
  <si>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</si>
  <si>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</si>
  <si>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</si>
  <si>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</si>
  <si>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</si>
  <si>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</si>
  <si>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</si>
  <si>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</si>
  <si>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</si>
  <si>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</si>
  <si>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</si>
  <si>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</si>
  <si>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</si>
  <si>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</si>
  <si>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</si>
  <si>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</si>
  <si>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</si>
  <si>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</si>
  <si>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</si>
  <si>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</si>
  <si>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</si>
  <si>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</si>
  <si>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</si>
  <si>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</si>
  <si>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</si>
  <si>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</si>
  <si>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</si>
  <si>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</si>
  <si>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</si>
  <si>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</si>
  <si>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</si>
  <si>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</si>
  <si>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</si>
  <si>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</si>
  <si>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</si>
  <si>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</si>
  <si>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</si>
  <si>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</si>
  <si>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</si>
  <si>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</si>
  <si>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</si>
  <si>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</si>
  <si>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</si>
  <si>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</si>
  <si>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</si>
  <si>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</si>
  <si>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</si>
  <si>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</si>
  <si>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</si>
  <si>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</si>
  <si>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</si>
  <si>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</si>
  <si>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</si>
  <si>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</si>
  <si>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</si>
  <si>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</si>
  <si>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</si>
  <si>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</si>
  <si>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</si>
  <si>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</si>
  <si>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</si>
  <si>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</si>
  <si>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</si>
  <si>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</si>
  <si>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</si>
  <si>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</si>
  <si>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</si>
  <si>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</si>
  <si>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</si>
  <si>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</si>
  <si>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</si>
  <si>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</si>
  <si>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</si>
  <si>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</si>
  <si>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</si>
  <si>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</si>
  <si>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</si>
  <si>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</si>
  <si>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</si>
  <si>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</si>
  <si>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</si>
  <si>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</si>
  <si>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</si>
  <si>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</si>
  <si>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</si>
  <si>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</si>
  <si>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</si>
  <si>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</si>
  <si>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</si>
  <si>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</si>
  <si>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</si>
  <si>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</si>
  <si>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</si>
  <si>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</si>
  <si>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</si>
  <si>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</si>
  <si>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</si>
  <si>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</si>
  <si>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</si>
  <si>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</si>
  <si>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</si>
  <si>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</si>
  <si>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</si>
  <si>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</si>
  <si>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</si>
  <si>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</si>
  <si>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</si>
  <si>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</si>
  <si>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</si>
  <si>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</si>
  <si>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</si>
  <si>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</si>
  <si>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</si>
  <si>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</si>
  <si>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</si>
  <si>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</si>
  <si>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</si>
  <si>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</si>
  <si>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</si>
  <si>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</si>
  <si>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</si>
  <si>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</si>
  <si>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</si>
  <si>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</si>
  <si>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</si>
  <si>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</si>
  <si>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</si>
  <si>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</si>
  <si>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</si>
  <si>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</si>
  <si>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</si>
  <si>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</si>
  <si>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</si>
  <si>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</si>
  <si>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</si>
  <si>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</si>
  <si>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</si>
  <si>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</si>
  <si>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</si>
  <si>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</si>
  <si>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</si>
  <si>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</si>
  <si>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</si>
  <si>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</si>
  <si>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</si>
  <si>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</si>
  <si>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</si>
  <si>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</si>
  <si>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</si>
  <si>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</si>
  <si>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</si>
  <si>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</si>
  <si>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</si>
  <si>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</si>
  <si>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</si>
  <si>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</si>
  <si>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</si>
  <si>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</si>
  <si>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</si>
  <si>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</si>
  <si>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</si>
  <si>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</si>
  <si>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</si>
  <si>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</si>
  <si>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</si>
  <si>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</si>
  <si>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</si>
  <si>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</si>
  <si>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</si>
  <si>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</si>
  <si>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</si>
  <si>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</si>
  <si>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</si>
  <si>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</si>
  <si>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</si>
  <si>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</si>
  <si>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</si>
  <si>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</si>
  <si>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</si>
  <si>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</si>
  <si>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</si>
  <si>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</si>
  <si>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</si>
  <si>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</si>
  <si>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</si>
  <si>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</si>
  <si>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</si>
  <si>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</si>
  <si>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</si>
  <si>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</si>
  <si>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</si>
  <si>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</si>
  <si>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</si>
  <si>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</si>
  <si>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</si>
  <si>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</si>
  <si>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</si>
  <si>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</si>
  <si>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</si>
  <si>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</si>
  <si>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</si>
  <si>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</si>
  <si>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</si>
  <si>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</si>
  <si>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</si>
  <si>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</si>
  <si>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</si>
  <si>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</si>
  <si>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</si>
  <si>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</si>
  <si>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</si>
  <si>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</si>
  <si>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</si>
  <si>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</si>
  <si>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</si>
  <si>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</si>
  <si>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</si>
  <si>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</si>
  <si>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</si>
  <si>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</si>
  <si>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</si>
  <si>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</si>
  <si>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</si>
  <si>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</si>
  <si>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</si>
  <si>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</si>
  <si>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</si>
  <si>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</si>
  <si>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</si>
  <si>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</si>
  <si>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</si>
  <si>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</si>
  <si>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</si>
  <si>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</si>
  <si>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</si>
  <si>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</si>
  <si>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</si>
  <si>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</si>
  <si>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</si>
  <si>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</si>
  <si>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</si>
  <si>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</si>
  <si>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</si>
  <si>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</si>
  <si>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</si>
  <si>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</si>
  <si>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</si>
  <si>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</si>
  <si>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</si>
  <si>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</si>
  <si>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</si>
  <si>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</si>
  <si>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</si>
  <si>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</si>
  <si>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</si>
  <si>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</si>
  <si>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</si>
  <si>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</si>
  <si>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</si>
  <si>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</si>
  <si>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</si>
  <si>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</si>
  <si>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</si>
  <si>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</si>
  <si>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</si>
  <si>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</si>
  <si>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</si>
  <si>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</si>
  <si>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</si>
  <si>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</si>
  <si>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</si>
  <si>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</si>
  <si>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</si>
  <si>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</si>
  <si>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</si>
  <si>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</si>
  <si>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</si>
  <si>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</si>
  <si>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</si>
  <si>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</si>
  <si>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</si>
  <si>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</si>
  <si>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</si>
  <si>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</si>
  <si>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</si>
  <si>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</si>
  <si>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</si>
  <si>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</si>
  <si>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</si>
  <si>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</si>
  <si>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</si>
  <si>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</si>
  <si>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</si>
  <si>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</si>
  <si>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</si>
  <si>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</si>
  <si>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</si>
  <si>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</si>
  <si>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</si>
  <si>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</si>
  <si>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</si>
  <si>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</si>
  <si>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</si>
  <si>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</si>
  <si>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</si>
  <si>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</si>
  <si>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</si>
  <si>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</si>
  <si>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</si>
  <si>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</si>
  <si>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</si>
  <si>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</si>
  <si>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</si>
  <si>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</si>
  <si>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</si>
  <si>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</si>
  <si>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</si>
  <si>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</si>
  <si>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</si>
  <si>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</si>
  <si>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</si>
  <si>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</si>
  <si>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</si>
  <si>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</si>
  <si>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</si>
  <si>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</si>
  <si>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</si>
  <si>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</si>
  <si>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</si>
  <si>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</si>
  <si>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</si>
  <si>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</si>
  <si>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</si>
  <si>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</si>
  <si>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</si>
  <si>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</si>
  <si>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</si>
  <si>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</si>
  <si>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</si>
  <si>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</si>
  <si>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</si>
  <si>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</si>
  <si>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</si>
  <si>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</si>
  <si>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</si>
  <si>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</si>
  <si>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</si>
  <si>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</si>
  <si>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</si>
  <si>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</si>
  <si>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</si>
  <si>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</si>
  <si>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</si>
  <si>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</si>
  <si>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</si>
  <si>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</si>
  <si>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</si>
  <si>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</si>
  <si>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</si>
  <si>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</si>
  <si>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</si>
  <si>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</si>
  <si>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</si>
  <si>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</si>
  <si>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</si>
  <si>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</si>
  <si>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</si>
  <si>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</si>
  <si>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</si>
  <si>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</si>
  <si>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</si>
  <si>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</si>
  <si>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</si>
  <si>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</si>
  <si>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</si>
  <si>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</si>
  <si>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</si>
  <si>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</si>
  <si>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</si>
  <si>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</si>
  <si>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</si>
  <si>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</si>
  <si>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</si>
  <si>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</si>
  <si>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</si>
  <si>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</si>
  <si>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</si>
  <si>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</si>
  <si>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</si>
  <si>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</si>
  <si>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</si>
  <si>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</si>
  <si>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</si>
  <si>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</si>
  <si>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</si>
  <si>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</si>
  <si>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</si>
  <si>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</si>
  <si>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</si>
  <si>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</si>
  <si>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</si>
  <si>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</si>
  <si>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</si>
  <si>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</si>
  <si>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</si>
  <si>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</si>
  <si>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</si>
  <si>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</si>
  <si>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</si>
  <si>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</si>
  <si>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</si>
  <si>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</si>
  <si>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</si>
  <si>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</si>
  <si>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</si>
  <si>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</si>
  <si>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</si>
  <si>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</si>
  <si>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</si>
  <si>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</si>
  <si>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</si>
  <si>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</si>
  <si>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</si>
  <si>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</si>
  <si>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</si>
  <si>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</si>
  <si>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</si>
  <si>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</si>
  <si>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</si>
  <si>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</si>
  <si>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</si>
  <si>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</si>
  <si>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</si>
  <si>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</si>
  <si>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</si>
  <si>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</si>
  <si>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</si>
  <si>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</si>
  <si>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</si>
  <si>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</si>
  <si>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</si>
  <si>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</si>
  <si>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</si>
  <si>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</si>
  <si>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</si>
  <si>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</si>
  <si>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</si>
  <si>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</si>
  <si>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</si>
  <si>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</si>
  <si>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</si>
  <si>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</si>
  <si>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</si>
  <si>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</si>
  <si>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</si>
  <si>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</si>
  <si>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</si>
  <si>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</si>
  <si>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</si>
  <si>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</si>
  <si>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</si>
  <si>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</si>
  <si>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</si>
  <si>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</si>
  <si>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</si>
  <si>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</si>
  <si>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</si>
  <si>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</si>
  <si>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</si>
  <si>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</si>
  <si>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</si>
  <si>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</si>
  <si>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</si>
  <si>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</si>
  <si>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</si>
  <si>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</si>
  <si>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</si>
  <si>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</si>
  <si>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</si>
  <si>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</si>
  <si>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</si>
  <si>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</si>
  <si>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</si>
  <si>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</si>
  <si>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</si>
  <si>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</si>
  <si>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</si>
  <si>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</si>
  <si>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</si>
  <si>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</si>
  <si>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</si>
  <si>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</si>
  <si>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</si>
  <si>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</si>
  <si>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</si>
  <si>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</si>
  <si>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</si>
  <si>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</si>
  <si>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</si>
  <si>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</si>
  <si>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</si>
  <si>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</si>
  <si>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</si>
  <si>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</si>
  <si>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</si>
  <si>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</si>
  <si>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</si>
  <si>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</si>
  <si>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</si>
  <si>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</si>
  <si>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</si>
  <si>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</si>
  <si>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</si>
  <si>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</si>
  <si>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</si>
  <si>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</si>
  <si>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</si>
  <si>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</si>
  <si>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</si>
  <si>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</si>
  <si>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</si>
  <si>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</si>
  <si>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</si>
  <si>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</si>
  <si>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</si>
  <si>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</si>
  <si>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</si>
  <si>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</si>
  <si>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</si>
  <si>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</si>
  <si>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</si>
  <si>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</si>
  <si>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</si>
  <si>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</si>
  <si>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</si>
  <si>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</si>
  <si>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</si>
  <si>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</si>
  <si>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</si>
  <si>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</si>
  <si>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</si>
  <si>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</si>
  <si>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</si>
  <si>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</si>
  <si>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</si>
  <si>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</si>
  <si>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</si>
  <si>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</si>
  <si>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</si>
  <si>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</si>
  <si>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</si>
  <si>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</si>
  <si>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</si>
  <si>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</si>
  <si>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</si>
  <si>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</si>
  <si>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</si>
  <si>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</si>
  <si>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</si>
  <si>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</si>
  <si>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</si>
  <si>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</si>
  <si>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</si>
  <si>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</si>
  <si>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</si>
  <si>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</si>
  <si>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</si>
  <si>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</si>
  <si>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</si>
  <si>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</si>
  <si>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</si>
  <si>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</si>
  <si>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</si>
  <si>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</si>
  <si>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</si>
  <si>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</si>
  <si>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</si>
  <si>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</si>
  <si>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</si>
  <si>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</si>
  <si>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</si>
  <si>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</si>
  <si>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</si>
  <si>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</si>
  <si>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</si>
  <si>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</si>
  <si>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</si>
  <si>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</si>
  <si>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</si>
  <si>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</si>
  <si>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</si>
  <si>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</si>
  <si>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</si>
  <si>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</si>
  <si>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</si>
  <si>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</si>
  <si>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</si>
  <si>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</si>
  <si>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</si>
  <si>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</si>
  <si>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</si>
  <si>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</si>
  <si>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</si>
  <si>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</si>
  <si>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</si>
  <si>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</si>
  <si>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</si>
  <si>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</si>
  <si>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</si>
  <si>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</si>
  <si>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</si>
  <si>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</si>
  <si>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</si>
  <si>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</si>
  <si>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</si>
  <si>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</si>
  <si>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</si>
  <si>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</si>
  <si>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</si>
  <si>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</si>
  <si>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</si>
  <si>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</si>
  <si>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</si>
  <si>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</si>
  <si>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</si>
  <si>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</si>
  <si>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</si>
  <si>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</si>
  <si>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</si>
  <si>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</si>
  <si>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</si>
  <si>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</si>
  <si>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</si>
  <si>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</si>
  <si>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</si>
  <si>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</si>
  <si>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</si>
  <si>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</si>
  <si>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</si>
  <si>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</si>
  <si>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</si>
  <si>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</si>
  <si>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</si>
  <si>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</si>
  <si>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</si>
  <si>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</si>
  <si>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</si>
  <si>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</si>
  <si>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</si>
  <si>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</si>
  <si>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</si>
  <si>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</si>
  <si>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</si>
  <si>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</si>
  <si>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</si>
  <si>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</si>
  <si>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</si>
  <si>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</si>
  <si>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</si>
  <si>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</si>
  <si>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</si>
  <si>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</si>
  <si>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</si>
  <si>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</si>
  <si>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</si>
  <si>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</si>
  <si>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</si>
  <si>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</si>
  <si>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</si>
  <si>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</si>
  <si>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</si>
  <si>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</si>
  <si>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</si>
  <si>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</si>
  <si>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</si>
  <si>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</si>
  <si>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</si>
  <si>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</si>
  <si>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</si>
  <si>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</si>
  <si>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</si>
  <si>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</si>
  <si>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</si>
  <si>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</si>
  <si>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</si>
  <si>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</si>
  <si>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</si>
  <si>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</si>
  <si>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</si>
  <si>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</si>
  <si>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</si>
  <si>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</si>
  <si>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</si>
  <si>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</si>
  <si>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</si>
  <si>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</si>
  <si>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</si>
  <si>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</si>
  <si>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</si>
  <si>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</si>
  <si>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</si>
  <si>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</si>
  <si>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</si>
  <si>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</si>
  <si>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</si>
  <si>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</si>
  <si>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</si>
  <si>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</si>
  <si>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</si>
  <si>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</si>
  <si>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</si>
  <si>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</si>
  <si>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</si>
  <si>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</si>
  <si>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</si>
  <si>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</si>
  <si>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</si>
  <si>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</si>
  <si>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</si>
  <si>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</si>
  <si>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</si>
  <si>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</si>
  <si>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</si>
  <si>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</si>
  <si>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</si>
  <si>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</si>
  <si>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</si>
  <si>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</si>
  <si>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</si>
  <si>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</si>
  <si>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</si>
  <si>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</si>
  <si>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</si>
  <si>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</si>
  <si>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</si>
  <si>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</si>
  <si>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</si>
  <si>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</si>
  <si>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</si>
  <si>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</si>
  <si>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</si>
  <si>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</si>
  <si>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</si>
  <si>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</si>
  <si>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</si>
  <si>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</si>
  <si>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</si>
  <si>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</si>
  <si>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</si>
  <si>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</si>
  <si>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</si>
  <si>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</si>
  <si>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</si>
  <si>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</si>
  <si>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</si>
  <si>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</si>
  <si>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</si>
  <si>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</si>
  <si>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</si>
  <si>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</si>
  <si>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</si>
  <si>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</si>
  <si>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</si>
  <si>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</si>
  <si>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</si>
  <si>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</si>
  <si>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</si>
  <si>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</si>
  <si>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</si>
  <si>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</si>
  <si>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</si>
  <si>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</si>
  <si>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</si>
  <si>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</si>
  <si>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</si>
  <si>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</si>
  <si>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</si>
  <si>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</si>
  <si>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</si>
  <si>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</si>
  <si>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</si>
  <si>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</si>
  <si>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</si>
  <si>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</si>
  <si>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</si>
  <si>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</si>
  <si>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</si>
  <si>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</si>
  <si>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</si>
  <si>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</si>
  <si>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</si>
  <si>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</si>
  <si>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</si>
  <si>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</si>
  <si>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</si>
  <si>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</si>
  <si>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</si>
  <si>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</si>
  <si>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</si>
  <si>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</si>
  <si>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</si>
  <si>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</si>
  <si>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</si>
  <si>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</si>
  <si>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</si>
  <si>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</si>
  <si>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</si>
  <si>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</si>
  <si>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</si>
  <si>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</si>
  <si>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</si>
  <si>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</si>
  <si>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</si>
  <si>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</si>
  <si>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</si>
  <si>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</si>
  <si>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</si>
  <si>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</si>
  <si>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</si>
  <si>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</si>
  <si>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</si>
  <si>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</si>
  <si>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</si>
  <si>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</si>
  <si>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</si>
  <si>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</si>
  <si>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</si>
  <si>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</si>
  <si>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</si>
  <si>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</si>
  <si>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</si>
  <si>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</si>
  <si>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</si>
  <si>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</si>
  <si>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</si>
  <si>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</si>
  <si>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</si>
  <si>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</si>
  <si>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</si>
  <si>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</si>
  <si>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</si>
  <si>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</si>
  <si>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</si>
  <si>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</si>
  <si>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</si>
  <si>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</si>
  <si>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</si>
  <si>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</si>
  <si>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</si>
  <si>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</si>
  <si>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</si>
  <si>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</si>
  <si>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</si>
  <si>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</si>
  <si>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</si>
  <si>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</si>
  <si>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</si>
  <si>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</si>
  <si>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</si>
  <si>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</si>
  <si>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</si>
  <si>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</si>
  <si>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</si>
  <si>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</si>
  <si>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</si>
  <si>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</si>
  <si>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</si>
  <si>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</si>
  <si>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</si>
  <si>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</si>
  <si>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</si>
  <si>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</si>
  <si>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</si>
  <si>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</si>
  <si>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</si>
  <si>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</si>
  <si>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</si>
  <si>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</si>
  <si>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</si>
  <si>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</si>
  <si>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</si>
  <si>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</si>
  <si>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</si>
  <si>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</si>
  <si>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</si>
  <si>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</si>
  <si>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</si>
  <si>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</si>
  <si>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</si>
  <si>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</si>
  <si>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</si>
  <si>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</si>
  <si>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</si>
  <si>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</si>
  <si>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</si>
  <si>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</si>
  <si>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</si>
  <si>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</si>
  <si>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</si>
  <si>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</si>
  <si>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</si>
  <si>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</si>
  <si>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</si>
  <si>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</si>
  <si>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</si>
  <si>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</si>
  <si>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</si>
  <si>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</si>
  <si>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</si>
  <si>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</si>
  <si>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</si>
  <si>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</si>
  <si>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</si>
  <si>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</si>
  <si>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</si>
  <si>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</si>
  <si>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</si>
  <si>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</si>
  <si>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</si>
  <si>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</si>
  <si>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</si>
  <si>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</si>
  <si>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</si>
  <si>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</si>
  <si>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</si>
  <si>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</si>
  <si>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</si>
  <si>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</si>
  <si>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</si>
  <si>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</si>
  <si>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</si>
  <si>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</si>
  <si>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</si>
  <si>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</si>
  <si>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</si>
  <si>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</si>
  <si>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</si>
  <si>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</si>
  <si>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</si>
  <si>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</si>
  <si>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</si>
  <si>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</si>
  <si>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</si>
  <si>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</si>
  <si>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</si>
  <si>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</si>
  <si>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</si>
  <si>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</si>
  <si>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</si>
  <si>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</si>
  <si>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</si>
  <si>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</si>
  <si>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</si>
  <si>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</si>
  <si>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</si>
  <si>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</si>
  <si>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</si>
  <si>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</si>
  <si>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</si>
  <si>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</si>
  <si>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</si>
  <si>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</si>
  <si>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</si>
  <si>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</si>
  <si>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</si>
  <si>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</si>
  <si>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</si>
  <si>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</si>
  <si>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</si>
  <si>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</si>
  <si>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</si>
  <si>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</si>
  <si>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</si>
  <si>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</si>
  <si>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</si>
  <si>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</si>
  <si>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</si>
  <si>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</si>
  <si>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</si>
  <si>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</si>
  <si>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</si>
  <si>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</si>
  <si>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</si>
  <si>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</si>
  <si>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</si>
  <si>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</si>
  <si>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</si>
  <si>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</si>
  <si>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</si>
  <si>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</si>
  <si>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</si>
  <si>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</si>
  <si>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</si>
  <si>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</si>
  <si>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</si>
  <si>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</si>
  <si>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</si>
  <si>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</si>
  <si>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</si>
  <si>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</si>
  <si>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</si>
  <si>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</si>
  <si>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</si>
  <si>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</si>
  <si>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</si>
  <si>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</si>
  <si>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</si>
  <si>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</si>
  <si>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</si>
  <si>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</si>
  <si>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</si>
  <si>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</si>
  <si>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</si>
  <si>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</si>
  <si>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</si>
  <si>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</si>
  <si>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</si>
  <si>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</si>
  <si>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</si>
  <si>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</si>
  <si>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</si>
  <si>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</si>
  <si>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</si>
  <si>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</si>
  <si>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</si>
  <si>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</si>
  <si>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</si>
  <si>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</si>
  <si>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</si>
  <si>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</si>
  <si>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</si>
  <si>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</si>
  <si>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</si>
  <si>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</si>
  <si>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</si>
  <si>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</si>
  <si>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</si>
  <si>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</si>
  <si>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</si>
  <si>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</si>
  <si>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</si>
  <si>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</si>
  <si>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</si>
  <si>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</si>
  <si>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</si>
  <si>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</si>
  <si>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</si>
  <si>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</si>
  <si>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</si>
  <si>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</si>
  <si>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</si>
  <si>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</si>
  <si>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</si>
  <si>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</si>
  <si>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</si>
  <si>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</si>
  <si>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</si>
  <si>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</si>
  <si>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</si>
  <si>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</si>
  <si>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</si>
  <si>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</si>
  <si>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</si>
  <si>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</si>
  <si>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</si>
  <si>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</si>
  <si>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</si>
  <si>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</si>
  <si>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</si>
  <si>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</si>
  <si>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</si>
  <si>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</si>
  <si>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</si>
  <si>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</si>
  <si>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</si>
  <si>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</si>
  <si>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</si>
  <si>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</si>
  <si>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</si>
  <si>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</si>
  <si>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</si>
  <si>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</si>
  <si>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</si>
  <si>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</si>
  <si>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</si>
  <si>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</si>
  <si>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</si>
  <si>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</si>
  <si>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</si>
  <si>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</si>
  <si>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</si>
  <si>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</si>
  <si>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</si>
  <si>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</si>
  <si>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</si>
  <si>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</si>
  <si>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</si>
  <si>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</si>
  <si>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</si>
  <si>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</si>
  <si>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</si>
  <si>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</si>
  <si>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</si>
  <si>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</si>
  <si>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</si>
  <si>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</si>
  <si>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</si>
  <si>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</si>
  <si>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</si>
  <si>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</si>
  <si>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</si>
  <si>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</si>
  <si>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</si>
  <si>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</si>
  <si>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</si>
  <si>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</si>
  <si>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</si>
  <si>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</si>
  <si>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</si>
  <si>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</si>
  <si>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</si>
  <si>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</si>
  <si>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</si>
  <si>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</si>
  <si>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</si>
  <si>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</si>
  <si>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</si>
  <si>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</si>
  <si>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</si>
  <si>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</si>
  <si>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</si>
  <si>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</si>
  <si>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</si>
  <si>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</si>
  <si>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</si>
  <si>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</si>
  <si>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</si>
  <si>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</si>
  <si>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</si>
  <si>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</si>
  <si>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</si>
  <si>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</si>
  <si>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</si>
  <si>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</si>
  <si>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</si>
  <si>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</si>
  <si>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</si>
  <si>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</si>
  <si>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</si>
  <si>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</si>
  <si>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</si>
  <si>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</si>
  <si>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</si>
  <si>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</si>
  <si>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</si>
  <si>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</si>
  <si>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</si>
  <si>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</si>
  <si>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</si>
  <si>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</si>
  <si>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</si>
  <si>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</si>
  <si>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</si>
  <si>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</si>
  <si>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</si>
  <si>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</si>
  <si>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</si>
  <si>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</si>
  <si>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</si>
  <si>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</si>
  <si>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</si>
  <si>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</si>
  <si>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</si>
  <si>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</si>
  <si>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</si>
  <si>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</si>
  <si>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</si>
  <si>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</si>
  <si>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</si>
  <si>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</si>
  <si>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</si>
  <si>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</si>
  <si>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</si>
  <si>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</si>
  <si>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</si>
  <si>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</si>
  <si>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</si>
  <si>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</si>
  <si>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</si>
  <si>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</si>
  <si>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</si>
  <si>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</si>
  <si>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</si>
  <si>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</si>
  <si>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</si>
  <si>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</si>
  <si>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</si>
  <si>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</si>
  <si>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</si>
  <si>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</si>
  <si>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</si>
  <si>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</si>
  <si>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</si>
  <si>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</si>
  <si>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</si>
  <si>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</si>
  <si>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</si>
  <si>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</si>
  <si>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</si>
  <si>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</si>
  <si>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</si>
  <si>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</si>
  <si>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</si>
  <si>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</si>
  <si>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</si>
  <si>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</si>
  <si>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</si>
  <si>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</si>
  <si>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</si>
  <si>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</si>
  <si>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</si>
  <si>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</si>
  <si>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</si>
  <si>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</si>
  <si>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</si>
  <si>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</si>
  <si>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</si>
  <si>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</si>
  <si>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</si>
  <si>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</si>
  <si>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</si>
  <si>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</si>
  <si>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</si>
  <si>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</si>
  <si>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</si>
  <si>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</si>
  <si>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</si>
  <si>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</si>
  <si>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</si>
  <si>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</si>
  <si>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</si>
  <si>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</si>
  <si>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</si>
  <si>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</si>
  <si>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</si>
  <si>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</si>
  <si>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</si>
  <si>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</si>
  <si>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</si>
  <si>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</si>
  <si>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</si>
  <si>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</si>
  <si>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</si>
  <si>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</si>
  <si>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</si>
  <si>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</si>
  <si>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</si>
  <si>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</si>
  <si>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</si>
  <si>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</si>
  <si>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</si>
  <si>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</si>
  <si>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</si>
  <si>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</si>
  <si>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</si>
  <si>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</si>
  <si>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</si>
  <si>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</si>
  <si>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</si>
  <si>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</si>
  <si>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</si>
  <si>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</si>
  <si>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</si>
  <si>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</si>
  <si>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</si>
  <si>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</si>
  <si>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</si>
  <si>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</si>
  <si>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</si>
  <si>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</si>
  <si>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</si>
  <si>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</si>
  <si>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</si>
  <si>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</si>
  <si>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</si>
  <si>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</si>
  <si>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</si>
  <si>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</si>
  <si>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</si>
  <si>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</si>
  <si>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</si>
  <si>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</si>
  <si>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</si>
  <si>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</si>
  <si>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</si>
  <si>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</si>
  <si>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</si>
  <si>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</si>
  <si>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</si>
  <si>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</si>
  <si>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</si>
  <si>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</si>
  <si>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</si>
  <si>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</si>
  <si>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</si>
  <si>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</si>
  <si>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</si>
  <si>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</si>
  <si>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</si>
  <si>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</si>
  <si>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</si>
  <si>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</si>
  <si>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</si>
  <si>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</si>
  <si>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</si>
  <si>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</si>
  <si>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</si>
  <si>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</si>
  <si>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</si>
  <si>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</si>
  <si>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</si>
  <si>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</si>
  <si>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</si>
  <si>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</si>
  <si>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</si>
  <si>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</si>
  <si>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</si>
  <si>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</si>
  <si>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</si>
  <si>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</si>
  <si>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</si>
  <si>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</si>
  <si>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</si>
  <si>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</si>
  <si>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</si>
  <si>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</si>
  <si>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</si>
  <si>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</si>
  <si>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</si>
  <si>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</si>
  <si>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</si>
  <si>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</si>
  <si>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</si>
  <si>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</si>
  <si>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</si>
  <si>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</si>
  <si>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</si>
  <si>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</si>
  <si>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</si>
  <si>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</si>
  <si>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</si>
  <si>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</si>
  <si>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</si>
  <si>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</si>
  <si>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</si>
  <si>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</si>
  <si>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</si>
  <si>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</si>
  <si>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</si>
  <si>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</si>
  <si>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</si>
  <si>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</si>
  <si>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</si>
  <si>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</si>
  <si>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</si>
  <si>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</si>
  <si>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</si>
  <si>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</si>
  <si>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</si>
  <si>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</si>
  <si>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</si>
  <si>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</si>
  <si>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</si>
  <si>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</si>
  <si>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</si>
  <si>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</si>
  <si>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</si>
  <si>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</si>
  <si>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</si>
  <si>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</si>
  <si>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</si>
  <si>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</si>
  <si>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</si>
  <si>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</si>
  <si>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</si>
  <si>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</si>
  <si>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</si>
  <si>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</si>
  <si>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</si>
  <si>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</si>
  <si>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</si>
  <si>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</si>
  <si>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</si>
  <si>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</si>
  <si>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</si>
  <si>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</si>
  <si>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</si>
  <si>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</si>
  <si>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</si>
  <si>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</si>
  <si>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</si>
  <si>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</si>
  <si>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</si>
  <si>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</si>
  <si>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</si>
  <si>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</si>
  <si>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</si>
  <si>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</si>
  <si>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</si>
  <si>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</si>
  <si>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</si>
  <si>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</si>
  <si>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</si>
  <si>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</si>
  <si>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</si>
  <si>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</si>
  <si>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</si>
  <si>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</si>
  <si>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</si>
  <si>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</si>
  <si>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</si>
  <si>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</si>
  <si>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</si>
  <si>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</si>
  <si>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</si>
  <si>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</si>
  <si>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</si>
  <si>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</si>
  <si>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</si>
  <si>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</si>
  <si>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</si>
  <si>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</si>
  <si>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</si>
  <si>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</si>
  <si>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</si>
  <si>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</si>
  <si>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</si>
  <si>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</si>
  <si>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</si>
  <si>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</si>
  <si>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</si>
  <si>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</si>
  <si>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</si>
  <si>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</si>
  <si>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</si>
  <si>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</si>
  <si>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</si>
  <si>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</si>
  <si>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</si>
  <si>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</si>
  <si>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</si>
  <si>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</si>
  <si>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</si>
  <si>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</si>
  <si>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</si>
  <si>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</si>
  <si>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</si>
  <si>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</si>
  <si>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</si>
  <si>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</si>
  <si>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</si>
  <si>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</si>
  <si>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</si>
  <si>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</si>
  <si>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</si>
  <si>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</si>
  <si>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</si>
  <si>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</si>
  <si>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</si>
  <si>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</si>
  <si>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</si>
  <si>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</si>
  <si>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</si>
  <si>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</si>
  <si>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</si>
  <si>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</si>
  <si>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</si>
  <si>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</si>
  <si>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</si>
  <si>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</si>
  <si>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</si>
  <si>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</si>
  <si>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</si>
  <si>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</si>
  <si>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</si>
  <si>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</si>
  <si>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</si>
  <si>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</si>
  <si>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</si>
  <si>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</si>
  <si>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</si>
  <si>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</si>
  <si>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</si>
  <si>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</si>
  <si>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</si>
  <si>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</si>
  <si>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</si>
  <si>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</si>
  <si>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</si>
  <si>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</si>
  <si>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</si>
  <si>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</si>
  <si>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</si>
  <si>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</si>
  <si>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</si>
  <si>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</si>
  <si>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</si>
  <si>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</si>
  <si>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</si>
  <si>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</si>
  <si>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</si>
  <si>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</si>
  <si>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</si>
  <si>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</si>
  <si>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</si>
  <si>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</si>
  <si>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</si>
  <si>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</si>
  <si>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</si>
  <si>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</si>
  <si>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</si>
  <si>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</si>
  <si>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</si>
  <si>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</si>
  <si>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</si>
  <si>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</si>
  <si>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</si>
  <si>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</si>
  <si>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</si>
  <si>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</si>
  <si>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</si>
  <si>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</si>
  <si>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</si>
  <si>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</si>
  <si>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</si>
  <si>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</si>
  <si>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</si>
  <si>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</si>
  <si>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</si>
  <si>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</si>
  <si>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</si>
  <si>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</si>
  <si>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</si>
  <si>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</si>
  <si>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</si>
  <si>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</si>
  <si>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</si>
  <si>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</si>
  <si>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</si>
  <si>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</si>
  <si>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</si>
  <si>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</si>
  <si>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</si>
  <si>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</si>
  <si>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</si>
  <si>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</si>
  <si>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</si>
  <si>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</si>
  <si>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</si>
  <si>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</si>
  <si>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</si>
  <si>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</si>
  <si>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</si>
  <si>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</si>
  <si>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</si>
  <si>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</si>
  <si>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</si>
  <si>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</si>
  <si>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</si>
  <si>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</si>
  <si>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</si>
  <si>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</si>
  <si>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</si>
  <si>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</si>
  <si>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</si>
  <si>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</si>
  <si>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</si>
  <si>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</si>
  <si>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</si>
  <si>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</si>
  <si>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</si>
  <si>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</si>
  <si>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</si>
  <si>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</si>
  <si>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</si>
  <si>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</si>
  <si>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</si>
  <si>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</si>
  <si>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</si>
  <si>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</si>
  <si>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</si>
  <si>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</si>
  <si>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</si>
  <si>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</si>
  <si>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</si>
  <si>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</si>
  <si>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</si>
  <si>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</si>
  <si>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</si>
  <si>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</si>
  <si>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</si>
  <si>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</si>
  <si>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</si>
  <si>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</si>
  <si>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</si>
  <si>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</si>
  <si>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</si>
  <si>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</si>
  <si>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</si>
  <si>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</si>
  <si>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</si>
  <si>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</si>
  <si>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</si>
  <si>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</si>
  <si>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</si>
  <si>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</si>
  <si>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</si>
  <si>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</si>
  <si>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</si>
  <si>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</si>
  <si>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</si>
  <si>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</si>
  <si>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</si>
  <si>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</si>
  <si>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</si>
  <si>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</si>
  <si>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</si>
  <si>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</si>
  <si>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</si>
  <si>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</si>
  <si>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</si>
  <si>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</si>
  <si>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</si>
  <si>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</si>
  <si>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</si>
  <si>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</si>
  <si>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</si>
  <si>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</si>
  <si>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</si>
  <si>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</si>
  <si>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</si>
  <si>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</si>
  <si>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</si>
  <si>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</si>
  <si>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</si>
  <si>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</si>
  <si>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</si>
  <si>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</si>
  <si>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</si>
  <si>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</si>
  <si>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</si>
  <si>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</si>
  <si>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</si>
  <si>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</si>
  <si>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</si>
  <si>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</si>
  <si>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</si>
  <si>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</si>
  <si>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</si>
  <si>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</si>
  <si>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</si>
  <si>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</si>
  <si>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</si>
  <si>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</si>
  <si>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</si>
  <si>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</si>
  <si>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</si>
  <si>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</si>
  <si>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</si>
  <si>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</si>
  <si>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</si>
  <si>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</si>
  <si>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</si>
  <si>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</si>
  <si>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</si>
  <si>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</si>
  <si>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</si>
  <si>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</si>
  <si>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</si>
  <si>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</si>
  <si>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</si>
  <si>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</si>
  <si>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</si>
  <si>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</si>
  <si>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</si>
  <si>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</si>
  <si>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</si>
  <si>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</si>
  <si>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</si>
  <si>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</si>
  <si>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</si>
  <si>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</si>
  <si>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</si>
  <si>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</si>
  <si>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</si>
  <si>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</si>
  <si>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</si>
  <si>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</si>
  <si>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</si>
  <si>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</si>
  <si>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</si>
  <si>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</si>
  <si>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</si>
  <si>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</si>
  <si>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</si>
  <si>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</si>
  <si>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</si>
  <si>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</si>
  <si>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</si>
  <si>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</si>
  <si>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</si>
  <si>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</si>
  <si>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</si>
  <si>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</si>
  <si>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</si>
  <si>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</si>
  <si>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</si>
  <si>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</si>
  <si>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</si>
  <si>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</si>
  <si>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</si>
  <si>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</si>
  <si>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</si>
  <si>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</si>
  <si>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</si>
  <si>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</si>
  <si>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</si>
  <si>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</si>
  <si>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</si>
  <si>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</si>
  <si>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</si>
  <si>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</si>
  <si>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</si>
  <si>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</si>
  <si>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</si>
  <si>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</si>
  <si>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</si>
  <si>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</si>
  <si>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</si>
  <si>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</si>
  <si>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</si>
  <si>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</si>
  <si>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</si>
  <si>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</si>
  <si>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</si>
  <si>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</si>
  <si>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</si>
  <si>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</si>
  <si>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</si>
  <si>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</si>
  <si>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</si>
  <si>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</si>
  <si>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</si>
  <si>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</si>
  <si>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</si>
  <si>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</si>
  <si>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</si>
  <si>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</si>
  <si>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</si>
  <si>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</si>
  <si>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</si>
  <si>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</si>
  <si>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</si>
  <si>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</si>
  <si>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</si>
  <si>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</si>
  <si>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</si>
  <si>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</si>
  <si>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</si>
  <si>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</si>
  <si>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</si>
  <si>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</si>
  <si>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</si>
  <si>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</si>
  <si>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</si>
  <si>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</si>
  <si>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</si>
  <si>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</si>
  <si>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</si>
  <si>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</si>
  <si>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</si>
  <si>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</si>
  <si>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</si>
  <si>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</si>
  <si>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</si>
  <si>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</si>
  <si>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</si>
  <si>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</si>
  <si>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</si>
  <si>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</si>
  <si>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</si>
  <si>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</si>
  <si>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</si>
  <si>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</si>
  <si>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</si>
  <si>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</si>
  <si>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</si>
  <si>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</si>
  <si>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</si>
  <si>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</si>
  <si>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</si>
  <si>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</si>
  <si>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</si>
  <si>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</si>
  <si>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</si>
  <si>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</si>
  <si>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</si>
  <si>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</si>
  <si>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</si>
  <si>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</si>
  <si>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</si>
  <si>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</si>
  <si>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</si>
  <si>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</si>
  <si>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</si>
  <si>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</si>
  <si>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</si>
  <si>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</si>
  <si>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</si>
  <si>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</si>
  <si>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</si>
  <si>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</si>
  <si>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</si>
  <si>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</si>
  <si>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</si>
  <si>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</si>
  <si>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</si>
  <si>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</si>
  <si>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</si>
  <si>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</si>
  <si>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</si>
  <si>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</si>
  <si>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</si>
  <si>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</si>
  <si>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</si>
  <si>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</si>
  <si>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</si>
  <si>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</si>
  <si>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</si>
  <si>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</si>
  <si>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</si>
  <si>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</si>
  <si>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</si>
  <si>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</si>
  <si>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</si>
  <si>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</si>
  <si>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</si>
  <si>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</si>
  <si>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</si>
  <si>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</si>
  <si>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</si>
  <si>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</si>
  <si>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</si>
  <si>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</si>
  <si>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</si>
  <si>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</si>
  <si>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</si>
  <si>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</si>
  <si>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</si>
  <si>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</si>
  <si>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</si>
  <si>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</si>
  <si>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</si>
  <si>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</si>
  <si>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</si>
  <si>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</si>
  <si>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</si>
  <si>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</si>
  <si>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</si>
  <si>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</si>
  <si>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</si>
  <si>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</si>
  <si>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</si>
  <si>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</si>
  <si>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</si>
  <si>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</si>
  <si>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</si>
  <si>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</si>
  <si>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</si>
  <si>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</si>
  <si>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</si>
  <si>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</si>
  <si>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</si>
  <si>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</si>
  <si>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</si>
  <si>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</si>
  <si>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</si>
  <si>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</si>
  <si>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</si>
  <si>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</si>
  <si>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</si>
  <si>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</si>
  <si>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</si>
  <si>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</si>
  <si>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</si>
  <si>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</si>
  <si>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</si>
  <si>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</si>
  <si>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</si>
  <si>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</si>
  <si>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</si>
  <si>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</si>
  <si>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</si>
  <si>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</si>
  <si>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</si>
  <si>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</si>
  <si>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</si>
  <si>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</si>
  <si>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</si>
  <si>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</si>
  <si>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</si>
  <si>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</si>
  <si>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</si>
  <si>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</si>
  <si>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</si>
  <si>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</si>
  <si>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</si>
  <si>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</si>
  <si>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</si>
  <si>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</si>
  <si>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</si>
  <si>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</si>
  <si>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</si>
  <si>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</si>
  <si>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</si>
  <si>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</si>
  <si>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</si>
  <si>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</si>
  <si>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</si>
  <si>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</si>
  <si>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</si>
  <si>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</si>
  <si>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</si>
  <si>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</si>
  <si>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</si>
  <si>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</si>
  <si>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</si>
  <si>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</si>
  <si>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</si>
  <si>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</si>
  <si>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</si>
  <si>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</si>
  <si>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</si>
  <si>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</si>
  <si>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</si>
  <si>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</si>
  <si>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</si>
  <si>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</si>
  <si>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</si>
  <si>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</si>
  <si>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</si>
  <si>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</si>
  <si>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</si>
  <si>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</si>
  <si>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</si>
  <si>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</si>
  <si>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</si>
  <si>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</si>
  <si>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</si>
  <si>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</si>
  <si>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</si>
  <si>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</si>
  <si>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</si>
  <si>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</si>
  <si>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</si>
  <si>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</si>
  <si>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</si>
  <si>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</si>
  <si>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</si>
  <si>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</si>
  <si>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</si>
  <si>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</si>
  <si>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</si>
  <si>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</si>
  <si>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</si>
  <si>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</si>
  <si>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</si>
  <si>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</si>
  <si>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</si>
  <si>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</si>
  <si>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</si>
  <si>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</si>
  <si>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</si>
  <si>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</si>
  <si>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</si>
  <si>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</si>
  <si>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</si>
  <si>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</si>
  <si>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</si>
  <si>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</si>
  <si>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</si>
  <si>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</si>
  <si>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</si>
  <si>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</si>
  <si>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</si>
  <si>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</si>
  <si>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</si>
  <si>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</si>
  <si>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</si>
  <si>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</si>
  <si>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</si>
  <si>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</si>
  <si>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</si>
  <si>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</si>
  <si>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</si>
  <si>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</si>
  <si>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</si>
  <si>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</si>
  <si>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</si>
  <si>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</si>
  <si>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</si>
  <si>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</si>
  <si>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</si>
  <si>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</si>
  <si>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</si>
  <si>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</si>
  <si>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</si>
  <si>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</si>
  <si>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</si>
  <si>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</si>
  <si>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</si>
  <si>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</si>
  <si>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</si>
  <si>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</si>
  <si>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</si>
  <si>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</si>
  <si>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</si>
  <si>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</si>
  <si>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</si>
  <si>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</si>
  <si>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</si>
  <si>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</si>
  <si>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</si>
  <si>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</si>
  <si>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</si>
  <si>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</si>
  <si>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</si>
  <si>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</si>
  <si>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</si>
  <si>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</si>
  <si>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</si>
  <si>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</si>
  <si>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</si>
  <si>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</si>
  <si>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</si>
  <si>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</si>
  <si>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</si>
  <si>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</si>
  <si>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</si>
  <si>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</si>
  <si>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</si>
  <si>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</si>
  <si>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</si>
  <si>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</si>
  <si>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</si>
  <si>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</si>
  <si>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</si>
  <si>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</si>
  <si>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</si>
  <si>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</si>
  <si>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</si>
  <si>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</si>
  <si>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</si>
  <si>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</si>
  <si>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</si>
  <si>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</si>
  <si>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</si>
  <si>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</si>
  <si>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</si>
  <si>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</si>
  <si>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</si>
  <si>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</si>
  <si>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</si>
  <si>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</si>
  <si>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</si>
  <si>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</si>
  <si>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</si>
  <si>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</si>
  <si>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</si>
  <si>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</si>
  <si>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</si>
  <si>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</si>
  <si>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</si>
  <si>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</si>
  <si>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</si>
  <si>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</si>
  <si>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</si>
  <si>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</si>
  <si>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</si>
  <si>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</si>
  <si>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</si>
  <si>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</si>
  <si>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</si>
  <si>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</si>
  <si>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</si>
  <si>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</si>
  <si>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</si>
  <si>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</si>
  <si>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</si>
  <si>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</si>
  <si>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</si>
  <si>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</si>
  <si>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</si>
  <si>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</si>
  <si>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</si>
  <si>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</si>
  <si>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</si>
  <si>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</si>
  <si>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</si>
  <si>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</si>
  <si>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</si>
  <si>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</si>
  <si>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</si>
  <si>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</si>
  <si>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</si>
  <si>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</si>
  <si>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</si>
  <si>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</si>
  <si>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</si>
  <si>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</si>
  <si>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</si>
  <si>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</si>
  <si>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</si>
  <si>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</si>
  <si>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</si>
  <si>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</si>
  <si>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</si>
  <si>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</si>
  <si>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</si>
  <si>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</si>
  <si>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</si>
  <si>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</si>
  <si>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</si>
  <si>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</si>
  <si>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</si>
  <si>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</si>
  <si>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</si>
  <si>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</si>
  <si>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</si>
  <si>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</si>
  <si>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</si>
  <si>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</si>
  <si>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</si>
  <si>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</si>
  <si>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</si>
  <si>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</si>
  <si>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</si>
  <si>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</si>
  <si>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</si>
  <si>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</si>
  <si>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</si>
  <si>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</si>
  <si>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</si>
  <si>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</si>
  <si>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</si>
  <si>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</si>
  <si>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</si>
  <si>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</si>
  <si>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</si>
  <si>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</si>
  <si>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</si>
  <si>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</si>
  <si>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</si>
  <si>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</si>
  <si>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</si>
  <si>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</si>
  <si>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</si>
  <si>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</si>
  <si>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</si>
  <si>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</si>
  <si>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</si>
  <si>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</si>
  <si>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</si>
  <si>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</si>
  <si>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</si>
  <si>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</si>
  <si>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</si>
  <si>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</si>
  <si>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</si>
  <si>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</si>
  <si>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</si>
  <si>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</si>
  <si>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</si>
  <si>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</si>
  <si>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</si>
  <si>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</si>
  <si>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</si>
  <si>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</si>
  <si>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</si>
  <si>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</si>
  <si>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</si>
  <si>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</si>
  <si>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</si>
  <si>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</si>
  <si>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</si>
  <si>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</si>
  <si>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</si>
  <si>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</si>
  <si>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</si>
  <si>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</si>
  <si>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</si>
  <si>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</si>
  <si>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</si>
  <si>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</si>
  <si>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</si>
  <si>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</si>
  <si>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</si>
  <si>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</si>
  <si>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</si>
  <si>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</si>
  <si>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</si>
  <si>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</si>
  <si>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</si>
  <si>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</si>
  <si>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</si>
  <si>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</si>
  <si>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</si>
  <si>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</si>
  <si>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</si>
  <si>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</si>
  <si>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</si>
  <si>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</si>
  <si>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</si>
  <si>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</si>
  <si>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</si>
  <si>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</si>
  <si>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</si>
  <si>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</si>
  <si>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</si>
  <si>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</si>
  <si>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</si>
  <si>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</si>
  <si>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</si>
  <si>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</si>
  <si>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</si>
  <si>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</si>
  <si>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</si>
  <si>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</si>
  <si>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</si>
  <si>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</si>
  <si>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</si>
  <si>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</si>
  <si>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</si>
  <si>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</si>
  <si>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</si>
  <si>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</si>
  <si>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</si>
  <si>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</si>
  <si>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</si>
  <si>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</si>
  <si>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</si>
  <si>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</si>
  <si>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</si>
  <si>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</si>
  <si>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</si>
  <si>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</si>
  <si>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</si>
  <si>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</si>
  <si>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</si>
  <si>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</si>
  <si>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</si>
  <si>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</si>
  <si>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</si>
  <si>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</si>
  <si>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</si>
  <si>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</si>
  <si>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</si>
  <si>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</si>
  <si>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</si>
  <si>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</si>
  <si>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</si>
  <si>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</si>
  <si>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</si>
  <si>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</si>
  <si>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</si>
  <si>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</si>
  <si>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</si>
  <si>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</si>
  <si>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</si>
  <si>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</si>
  <si>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</si>
  <si>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</si>
  <si>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</si>
  <si>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</si>
  <si>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</si>
  <si>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</si>
  <si>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</si>
  <si>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</si>
  <si>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</si>
  <si>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</si>
  <si>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</si>
  <si>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</si>
  <si>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</si>
  <si>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</si>
  <si>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</si>
  <si>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</si>
  <si>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</si>
  <si>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</si>
  <si>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</si>
  <si>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</si>
  <si>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</si>
  <si>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</si>
  <si>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</si>
  <si>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</si>
  <si>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</si>
  <si>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</si>
  <si>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</si>
  <si>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</si>
  <si>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</si>
  <si>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</si>
  <si>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</si>
  <si>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</si>
  <si>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</si>
  <si>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</si>
  <si>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</si>
  <si>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</si>
  <si>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</si>
  <si>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</si>
  <si>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</si>
  <si>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</si>
  <si>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</si>
  <si>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</si>
  <si>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</si>
  <si>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</si>
  <si>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</si>
  <si>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</si>
  <si>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</si>
  <si>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</si>
  <si>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</si>
  <si>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</si>
  <si>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</si>
  <si>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</si>
  <si>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</si>
  <si>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</si>
  <si>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</si>
  <si>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</si>
  <si>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</si>
  <si>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</si>
  <si>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</si>
  <si>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</si>
  <si>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</si>
  <si>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</si>
  <si>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</si>
  <si>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</si>
  <si>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</si>
  <si>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</si>
  <si>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</si>
  <si>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</si>
  <si>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</si>
  <si>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</si>
  <si>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</si>
  <si>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</si>
  <si>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</si>
  <si>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</si>
  <si>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</si>
  <si>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</si>
  <si>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</si>
  <si>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</si>
  <si>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</si>
  <si>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</si>
  <si>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</si>
  <si>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</si>
  <si>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</si>
  <si>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</si>
  <si>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</si>
  <si>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</si>
  <si>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</si>
  <si>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</si>
  <si>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</si>
  <si>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</si>
  <si>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</si>
  <si>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</si>
  <si>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</si>
  <si>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</si>
  <si>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</si>
  <si>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</si>
  <si>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</si>
  <si>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</si>
  <si>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</si>
  <si>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</si>
  <si>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</si>
  <si>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</si>
  <si>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</si>
  <si>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</si>
  <si>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</si>
  <si>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</si>
  <si>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</si>
  <si>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</si>
  <si>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</si>
  <si>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</si>
  <si>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</si>
  <si>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</si>
  <si>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</si>
  <si>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</si>
  <si>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</si>
  <si>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</si>
  <si>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</si>
  <si>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</si>
  <si>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</si>
  <si>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</si>
  <si>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</si>
  <si>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</si>
  <si>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</si>
  <si>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</si>
  <si>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</si>
  <si>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</si>
  <si>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</si>
  <si>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</si>
  <si>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</si>
  <si>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</si>
  <si>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</si>
  <si>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</si>
  <si>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</si>
  <si>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</si>
  <si>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</si>
  <si>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</si>
  <si>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</si>
  <si>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</si>
  <si>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</si>
  <si>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</si>
  <si>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</si>
  <si>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</si>
  <si>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</si>
  <si>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</si>
  <si>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</si>
  <si>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</si>
  <si>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</si>
  <si>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</si>
  <si>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</si>
  <si>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</si>
  <si>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</si>
  <si>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</si>
  <si>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</si>
  <si>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</si>
  <si>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</si>
  <si>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</si>
  <si>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</si>
  <si>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</si>
  <si>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</si>
  <si>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</si>
  <si>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</si>
  <si>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</si>
  <si>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</si>
  <si>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</si>
  <si>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</si>
  <si>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</si>
  <si>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</si>
  <si>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</si>
  <si>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</si>
  <si>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</si>
  <si>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</si>
  <si>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</si>
  <si>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</si>
  <si>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</si>
  <si>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</si>
  <si>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</si>
  <si>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</si>
  <si>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</si>
  <si>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</si>
  <si>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</si>
  <si>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</si>
  <si>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</si>
  <si>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</si>
  <si>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</si>
  <si>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</si>
  <si>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</si>
  <si>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</si>
  <si>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</si>
  <si>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</si>
  <si>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</si>
  <si>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</si>
  <si>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</si>
  <si>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</si>
  <si>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</si>
  <si>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</si>
  <si>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</si>
  <si>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</si>
  <si>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</si>
  <si>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</si>
  <si>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</si>
  <si>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</si>
  <si>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</si>
  <si>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</si>
  <si>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</si>
  <si>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</si>
  <si>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</si>
  <si>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</si>
  <si>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</si>
  <si>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</si>
  <si>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</si>
  <si>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</si>
  <si>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</si>
  <si>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</si>
  <si>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</si>
  <si>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</si>
  <si>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</si>
  <si>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</si>
  <si>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</si>
  <si>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</si>
  <si>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</si>
  <si>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</si>
  <si>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</si>
  <si>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</si>
  <si>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</si>
  <si>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</si>
  <si>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</si>
  <si>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</si>
  <si>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</si>
  <si>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</si>
  <si>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</si>
  <si>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</si>
  <si>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</si>
  <si>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</si>
  <si>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</si>
  <si>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</si>
  <si>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</si>
  <si>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</si>
  <si>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</si>
  <si>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</si>
  <si>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</si>
  <si>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</si>
  <si>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</si>
  <si>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</si>
  <si>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</si>
  <si>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</si>
  <si>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</si>
  <si>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</si>
  <si>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</si>
  <si>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</si>
  <si>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</si>
  <si>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</si>
  <si>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</si>
  <si>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</si>
  <si>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</si>
  <si>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</si>
  <si>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</si>
  <si>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</si>
  <si>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</si>
  <si>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</si>
  <si>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</si>
  <si>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</si>
  <si>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</si>
  <si>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</si>
  <si>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</si>
  <si>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</si>
  <si>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</si>
  <si>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</si>
  <si>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</si>
  <si>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</si>
  <si>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</si>
  <si>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</si>
  <si>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</si>
  <si>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</si>
  <si>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</si>
  <si>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</si>
  <si>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</si>
  <si>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</si>
  <si>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</si>
  <si>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</si>
  <si>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</si>
  <si>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</si>
  <si>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</si>
  <si>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</si>
  <si>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</si>
  <si>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</si>
  <si>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</si>
  <si>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</si>
  <si>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</si>
  <si>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</si>
  <si>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</si>
  <si>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</si>
  <si>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</si>
  <si>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</si>
  <si>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</si>
  <si>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</si>
  <si>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</si>
  <si>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</si>
  <si>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</si>
  <si>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</si>
  <si>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</si>
  <si>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</si>
  <si>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</si>
  <si>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</si>
  <si>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</si>
  <si>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</si>
  <si>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</si>
  <si>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</si>
  <si>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</si>
  <si>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</si>
  <si>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</si>
  <si>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</si>
  <si>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</si>
  <si>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</si>
  <si>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</si>
  <si>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</si>
  <si>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</si>
  <si>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</si>
  <si>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</si>
  <si>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</si>
  <si>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</si>
  <si>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</si>
  <si>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</si>
  <si>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</si>
  <si>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</si>
  <si>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</si>
  <si>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</si>
  <si>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</si>
  <si>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</si>
  <si>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</si>
  <si>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</si>
  <si>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</si>
  <si>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</si>
  <si>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</si>
  <si>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</si>
  <si>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</si>
  <si>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</si>
  <si>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</si>
  <si>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</si>
  <si>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</si>
  <si>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</si>
  <si>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</si>
  <si>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</si>
  <si>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</si>
  <si>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</si>
  <si>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</si>
  <si>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</si>
  <si>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</si>
  <si>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</si>
  <si>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</si>
  <si>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</si>
  <si>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</si>
  <si>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</si>
  <si>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</si>
  <si>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</si>
  <si>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</si>
  <si>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</si>
  <si>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</si>
  <si>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</si>
  <si>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</si>
  <si>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</si>
  <si>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</si>
  <si>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</si>
  <si>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</si>
  <si>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</si>
  <si>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</si>
  <si>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</si>
  <si>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</si>
  <si>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</si>
  <si>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</si>
  <si>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</si>
  <si>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</si>
  <si>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</si>
  <si>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</si>
  <si>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</si>
  <si>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</si>
  <si>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</si>
  <si>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</si>
  <si>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</si>
  <si>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</si>
  <si>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</si>
  <si>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</si>
  <si>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</si>
  <si>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</si>
  <si>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</si>
  <si>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</si>
  <si>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</si>
  <si>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</si>
  <si>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</si>
  <si>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</si>
  <si>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</si>
  <si>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</si>
  <si>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</si>
  <si>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</si>
  <si>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</si>
  <si>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</si>
  <si>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</si>
  <si>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</si>
  <si>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</si>
  <si>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</si>
  <si>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</si>
  <si>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</si>
  <si>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</si>
  <si>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</si>
  <si>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</si>
  <si>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</si>
  <si>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</si>
  <si>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</si>
  <si>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</si>
  <si>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</si>
  <si>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</si>
  <si>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</si>
  <si>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</si>
  <si>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</si>
  <si>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</si>
  <si>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</si>
  <si>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</si>
  <si>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</si>
  <si>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</si>
  <si>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</si>
  <si>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</si>
  <si>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</si>
  <si>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</si>
  <si>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</si>
  <si>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</si>
  <si>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</si>
  <si>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</si>
  <si>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</si>
  <si>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</si>
  <si>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</si>
  <si>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</si>
  <si>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</si>
  <si>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</si>
  <si>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</si>
  <si>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</si>
  <si>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</si>
  <si>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</si>
  <si>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</si>
  <si>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</si>
  <si>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</si>
  <si>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</si>
  <si>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</si>
  <si>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</si>
  <si>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</si>
  <si>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</si>
  <si>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</si>
  <si>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</si>
  <si>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</si>
  <si>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</si>
  <si>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</si>
  <si>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</si>
  <si>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</si>
  <si>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</si>
  <si>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</si>
  <si>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</si>
  <si>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</si>
  <si>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</si>
  <si>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</si>
  <si>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</si>
  <si>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</si>
  <si>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</si>
  <si>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</si>
  <si>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</si>
  <si>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</si>
  <si>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</si>
  <si>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</si>
  <si>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</si>
  <si>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</si>
  <si>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</si>
  <si>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</si>
  <si>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</si>
  <si>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</si>
  <si>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</si>
  <si>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</si>
  <si>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</si>
  <si>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</si>
  <si>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</si>
  <si>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</si>
  <si>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</si>
  <si>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</si>
  <si>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</si>
  <si>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</si>
  <si>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</si>
  <si>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</si>
  <si>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</si>
  <si>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</si>
  <si>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</si>
  <si>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</si>
  <si>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</si>
  <si>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</si>
  <si>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</si>
  <si>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</si>
  <si>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</si>
  <si>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</si>
  <si>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</si>
  <si>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</si>
  <si>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</si>
  <si>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</si>
  <si>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</si>
  <si>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</si>
  <si>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</si>
  <si>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</si>
  <si>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</si>
  <si>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</si>
  <si>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</si>
  <si>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</si>
  <si>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</si>
  <si>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</si>
  <si>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</si>
  <si>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</si>
  <si>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</si>
  <si>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</si>
  <si>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</si>
  <si>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</si>
  <si>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</si>
  <si>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</si>
  <si>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</si>
  <si>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</si>
  <si>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</si>
  <si>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</si>
  <si>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</si>
  <si>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</si>
  <si>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</si>
  <si>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</si>
  <si>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</si>
  <si>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</si>
  <si>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</si>
  <si>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</si>
  <si>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</si>
  <si>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</si>
  <si>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</si>
  <si>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</si>
  <si>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</si>
  <si>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</si>
  <si>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</si>
  <si>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</si>
  <si>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</si>
  <si>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</si>
  <si>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</si>
  <si>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</si>
  <si>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</si>
  <si>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</si>
  <si>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</si>
  <si>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</si>
  <si>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</si>
  <si>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</si>
  <si>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</si>
  <si>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</si>
  <si>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</si>
  <si>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</si>
  <si>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</si>
  <si>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</si>
  <si>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</si>
  <si>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</si>
  <si>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</si>
  <si>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</si>
  <si>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</si>
  <si>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</si>
  <si>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</si>
  <si>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</si>
  <si>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</si>
  <si>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</si>
  <si>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</si>
  <si>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</si>
  <si>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</si>
  <si>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</si>
  <si>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</si>
  <si>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</si>
  <si>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</si>
  <si>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</si>
  <si>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</si>
  <si>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</si>
  <si>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</si>
  <si>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</si>
  <si>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</si>
  <si>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</si>
  <si>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</si>
  <si>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</si>
  <si>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</si>
  <si>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</si>
  <si>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</si>
  <si>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</si>
  <si>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</si>
  <si>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</si>
  <si>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</si>
  <si>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</si>
  <si>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</si>
  <si>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</si>
  <si>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</si>
  <si>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</si>
  <si>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</si>
  <si>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</si>
  <si>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</si>
  <si>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</si>
  <si>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</si>
  <si>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</si>
  <si>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</si>
  <si>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</si>
  <si>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</si>
  <si>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</si>
  <si>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</si>
  <si>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</si>
  <si>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</si>
  <si>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</si>
  <si>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</si>
  <si>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</si>
  <si>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</si>
  <si>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</si>
  <si>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</si>
  <si>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</si>
  <si>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</si>
  <si>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</si>
  <si>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</si>
  <si>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</si>
  <si>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</si>
  <si>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</si>
  <si>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</si>
  <si>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</si>
  <si>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</si>
  <si>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</si>
  <si>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</si>
  <si>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</si>
  <si>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</si>
  <si>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</si>
  <si>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</si>
  <si>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</si>
  <si>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</si>
  <si>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</si>
  <si>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</si>
  <si>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</si>
  <si>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</si>
  <si>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</si>
  <si>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</si>
  <si>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</si>
  <si>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</si>
  <si>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</si>
  <si>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</si>
  <si>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</si>
  <si>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</si>
  <si>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</si>
  <si>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</si>
  <si>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</si>
  <si>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</si>
  <si>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</si>
  <si>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</si>
  <si>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</si>
  <si>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</si>
  <si>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</si>
  <si>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</si>
  <si>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</si>
  <si>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</si>
  <si>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</si>
  <si>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</si>
  <si>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</si>
  <si>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</si>
  <si>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</si>
  <si>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</si>
  <si>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</si>
  <si>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</si>
  <si>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</si>
  <si>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</si>
  <si>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</si>
  <si>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</si>
  <si>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</si>
  <si>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</si>
  <si>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</si>
  <si>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</si>
  <si>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</si>
  <si>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</si>
  <si>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</si>
  <si>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</si>
  <si>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</si>
  <si>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</si>
  <si>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</si>
  <si>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</si>
  <si>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</si>
  <si>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</si>
  <si>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</si>
  <si>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</si>
  <si>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</si>
  <si>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</si>
  <si>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</si>
  <si>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</si>
  <si>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</si>
  <si>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</si>
  <si>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</si>
  <si>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</si>
  <si>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</si>
  <si>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</si>
  <si>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</si>
  <si>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</si>
  <si>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</si>
  <si>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</si>
  <si>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</si>
  <si>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</si>
  <si>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</si>
  <si>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</si>
  <si>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</si>
  <si>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</si>
  <si>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</si>
  <si>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</si>
  <si>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</si>
  <si>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</si>
  <si>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</si>
  <si>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</si>
  <si>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</si>
  <si>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</si>
  <si>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</si>
  <si>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</si>
  <si>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</si>
  <si>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</si>
  <si>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</si>
  <si>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</si>
  <si>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</si>
  <si>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</si>
  <si>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</si>
  <si>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</si>
  <si>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</si>
  <si>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</si>
  <si>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</si>
  <si>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</si>
  <si>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</si>
  <si>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</si>
  <si>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</si>
  <si>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</si>
  <si>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</si>
  <si>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</si>
  <si>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</si>
  <si>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</si>
  <si>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</si>
  <si>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</si>
  <si>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</si>
  <si>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</si>
  <si>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</si>
  <si>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</si>
  <si>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</si>
  <si>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</si>
  <si>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</si>
  <si>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</si>
  <si>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</si>
  <si>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</si>
  <si>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</si>
  <si>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</si>
  <si>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</si>
  <si>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</si>
  <si>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</si>
  <si>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</si>
  <si>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</si>
  <si>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</si>
  <si>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</si>
  <si>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</si>
  <si>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</si>
  <si>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</si>
  <si>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</si>
  <si>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</si>
  <si>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</si>
  <si>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</si>
  <si>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</si>
  <si>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</si>
  <si>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</si>
  <si>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</si>
  <si>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</si>
  <si>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</si>
  <si>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</si>
  <si>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</si>
  <si>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</si>
  <si>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</si>
  <si>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</si>
  <si>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</si>
  <si>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</si>
  <si>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</si>
  <si>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</si>
  <si>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</si>
  <si>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</si>
  <si>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</si>
  <si>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</si>
  <si>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</si>
  <si>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</si>
  <si>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</si>
  <si>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</si>
  <si>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</si>
  <si>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</si>
  <si>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</si>
  <si>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</si>
  <si>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</si>
  <si>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</si>
  <si>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</si>
  <si>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</si>
  <si>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</si>
  <si>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</si>
  <si>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</si>
  <si>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</si>
  <si>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</si>
  <si>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</si>
  <si>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</si>
  <si>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</si>
  <si>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</si>
  <si>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</si>
  <si>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</si>
  <si>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</si>
  <si>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</si>
  <si>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</si>
  <si>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</si>
  <si>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</si>
  <si>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</si>
  <si>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</si>
  <si>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</si>
  <si>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</si>
  <si>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</si>
  <si>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</si>
  <si>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</si>
  <si>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</si>
  <si>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</si>
  <si>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</si>
  <si>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</si>
  <si>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</si>
  <si>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</si>
  <si>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</si>
  <si>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</si>
  <si>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</si>
  <si>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</si>
  <si>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</si>
  <si>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</si>
  <si>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</si>
  <si>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</si>
  <si>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</si>
  <si>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</si>
  <si>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</si>
  <si>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</si>
  <si>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</si>
  <si>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</si>
  <si>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</si>
  <si>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</si>
  <si>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</si>
  <si>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</si>
  <si>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</si>
  <si>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</si>
  <si>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</si>
  <si>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</si>
  <si>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</si>
  <si>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</si>
  <si>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</si>
  <si>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</si>
  <si>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</si>
  <si>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</si>
  <si>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</si>
  <si>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</si>
  <si>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</si>
  <si>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</si>
  <si>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</si>
  <si>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</si>
  <si>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</si>
  <si>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</si>
  <si>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</si>
  <si>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</si>
  <si>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</si>
  <si>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</si>
  <si>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</si>
  <si>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</si>
  <si>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</si>
  <si>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</si>
  <si>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</si>
  <si>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</si>
  <si>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</si>
  <si>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</si>
  <si>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</si>
  <si>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</si>
  <si>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</si>
  <si>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</si>
  <si>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</si>
  <si>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</si>
  <si>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</si>
  <si>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</si>
  <si>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</si>
  <si>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</si>
  <si>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</si>
  <si>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</si>
  <si>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</si>
  <si>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</si>
  <si>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</si>
  <si>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</si>
  <si>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</si>
  <si>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</si>
  <si>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</si>
  <si>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</si>
  <si>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</si>
  <si>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</si>
  <si>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</si>
  <si>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</si>
  <si>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</si>
  <si>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</si>
  <si>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</si>
  <si>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</si>
  <si>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</si>
  <si>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</si>
  <si>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</si>
  <si>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</si>
  <si>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</si>
  <si>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</si>
  <si>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</si>
  <si>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</si>
  <si>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</si>
  <si>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</si>
  <si>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</si>
  <si>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</si>
  <si>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</si>
  <si>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</si>
  <si>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</si>
  <si>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</si>
  <si>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</si>
  <si>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</si>
  <si>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</si>
  <si>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</si>
  <si>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</si>
  <si>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</si>
  <si>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</si>
  <si>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</si>
  <si>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</si>
  <si>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</si>
  <si>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</si>
  <si>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</si>
  <si>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</si>
  <si>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</si>
  <si>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</si>
  <si>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</si>
  <si>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</si>
  <si>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</si>
  <si>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</si>
  <si>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</si>
  <si>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</si>
  <si>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</si>
  <si>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</si>
  <si>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</si>
  <si>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</si>
  <si>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</si>
  <si>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</si>
  <si>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</si>
  <si>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</si>
  <si>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</si>
  <si>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</si>
  <si>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</si>
  <si>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</si>
  <si>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</si>
  <si>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</si>
  <si>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</si>
  <si>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</si>
  <si>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</si>
  <si>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</si>
  <si>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</si>
  <si>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</si>
  <si>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</si>
  <si>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</si>
  <si>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</si>
  <si>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</si>
  <si>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</si>
  <si>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</si>
  <si>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</si>
  <si>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</si>
  <si>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</si>
  <si>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</si>
  <si>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</si>
  <si>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</si>
  <si>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</si>
  <si>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</si>
  <si>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</si>
  <si>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</si>
  <si>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</si>
  <si>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</si>
  <si>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</si>
  <si>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</si>
  <si>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</si>
  <si>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</si>
  <si>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</si>
  <si>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</si>
  <si>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</si>
  <si>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</si>
  <si>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</si>
  <si>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</si>
  <si>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</si>
  <si>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</si>
  <si>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</si>
  <si>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</si>
  <si>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</si>
  <si>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</si>
  <si>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</si>
  <si>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</si>
  <si>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</si>
  <si>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</si>
  <si>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</si>
  <si>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</si>
  <si>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</si>
  <si>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</si>
  <si>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</si>
  <si>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</si>
  <si>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</si>
  <si>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</si>
  <si>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</si>
  <si>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</si>
  <si>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</si>
  <si>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</si>
  <si>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</si>
  <si>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</si>
  <si>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</si>
  <si>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</si>
  <si>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</si>
  <si>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</si>
  <si>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</si>
  <si>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</si>
  <si>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</si>
  <si>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</si>
  <si>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</si>
  <si>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</si>
  <si>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</si>
  <si>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</si>
  <si>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</si>
  <si>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</si>
  <si>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</si>
  <si>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</si>
  <si>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</si>
  <si>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</si>
  <si>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</si>
  <si>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</si>
  <si>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</si>
  <si>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</si>
  <si>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</si>
  <si>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</si>
  <si>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</si>
  <si>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</si>
  <si>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</si>
  <si>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</si>
  <si>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</si>
  <si>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</si>
  <si>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</si>
  <si>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</si>
  <si>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</si>
  <si>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</si>
  <si>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</si>
  <si>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</si>
  <si>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</si>
  <si>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</si>
  <si>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</si>
  <si>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</si>
  <si>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</si>
  <si>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</si>
  <si>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</si>
  <si>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</si>
  <si>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</si>
  <si>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</si>
  <si>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</si>
  <si>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</si>
  <si>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</si>
  <si>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</si>
  <si>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</si>
  <si>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</si>
  <si>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</si>
  <si>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</si>
  <si>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</si>
  <si>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</si>
  <si>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</si>
  <si>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</si>
  <si>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</si>
  <si>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</si>
  <si>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</si>
  <si>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</si>
  <si>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</si>
  <si>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</si>
  <si>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</si>
  <si>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</si>
  <si>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</si>
  <si>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</si>
  <si>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</si>
  <si>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</si>
  <si>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</si>
  <si>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</si>
  <si>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</si>
  <si>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</si>
  <si>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</si>
  <si>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</si>
  <si>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</si>
  <si>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</si>
  <si>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</si>
  <si>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</si>
  <si>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</si>
  <si>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</si>
  <si>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</si>
  <si>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</si>
  <si>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</si>
  <si>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</si>
  <si>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</si>
  <si>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</si>
  <si>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</si>
  <si>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</si>
  <si>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</si>
  <si>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</si>
  <si>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</si>
  <si>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</si>
  <si>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</si>
  <si>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</si>
  <si>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</si>
  <si>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</si>
  <si>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</si>
  <si>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</si>
  <si>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</si>
  <si>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</si>
  <si>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</si>
  <si>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</si>
  <si>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</si>
  <si>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</si>
  <si>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</si>
  <si>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</si>
  <si>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</si>
  <si>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</si>
  <si>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</si>
  <si>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</si>
  <si>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</si>
  <si>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</si>
  <si>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</si>
  <si>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</si>
  <si>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</si>
  <si>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</si>
  <si>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</si>
  <si>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</si>
  <si>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</si>
  <si>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</si>
  <si>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</si>
  <si>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</si>
  <si>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</si>
  <si>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</si>
  <si>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</si>
  <si>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</si>
  <si>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</si>
  <si>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</si>
  <si>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</si>
  <si>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</si>
  <si>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</si>
  <si>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</si>
  <si>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</si>
  <si>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</si>
  <si>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</si>
  <si>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</si>
  <si>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</si>
  <si>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</si>
  <si>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</si>
  <si>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</si>
  <si>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</si>
  <si>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</si>
  <si>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</si>
  <si>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</si>
  <si>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</si>
  <si>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</si>
  <si>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</si>
  <si>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</si>
  <si>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</si>
  <si>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</si>
  <si>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</si>
  <si>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</si>
  <si>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</si>
  <si>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</si>
  <si>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</si>
  <si>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</si>
  <si>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</si>
  <si>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</si>
  <si>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</si>
  <si>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</si>
  <si>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</si>
  <si>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</si>
  <si>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</si>
  <si>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</si>
  <si>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</si>
  <si>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</si>
  <si>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</si>
  <si>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</si>
  <si>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</si>
  <si>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</si>
  <si>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</si>
  <si>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</si>
  <si>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</si>
  <si>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</si>
  <si>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</si>
  <si>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</si>
  <si>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</si>
  <si>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</si>
  <si>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</si>
  <si>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</si>
  <si>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</si>
  <si>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</si>
  <si>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</si>
  <si>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</si>
  <si>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</si>
  <si>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</si>
  <si>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</si>
  <si>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</si>
  <si>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</si>
  <si>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</si>
  <si>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</si>
  <si>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</si>
  <si>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</si>
  <si>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</si>
  <si>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</si>
  <si>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</si>
  <si>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</si>
  <si>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</si>
  <si>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</si>
  <si>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</si>
  <si>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</si>
  <si>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</si>
  <si>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</si>
  <si>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</si>
  <si>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</si>
  <si>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</si>
  <si>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</si>
  <si>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</si>
  <si>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</si>
  <si>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</si>
  <si>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</si>
  <si>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</si>
  <si>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</si>
  <si>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</si>
  <si>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</si>
  <si>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</si>
  <si>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</si>
  <si>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</si>
  <si>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</si>
  <si>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</si>
  <si>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</si>
  <si>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</si>
  <si>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</si>
  <si>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</si>
  <si>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</si>
  <si>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</si>
  <si>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</si>
  <si>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</si>
  <si>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</si>
  <si>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</si>
  <si>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</si>
  <si>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</si>
  <si>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</si>
  <si>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</si>
  <si>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</si>
  <si>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</si>
  <si>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</si>
  <si>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</si>
  <si>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</si>
  <si>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</si>
  <si>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</si>
  <si>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</si>
  <si>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</si>
  <si>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</si>
  <si>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</si>
  <si>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</si>
  <si>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</si>
  <si>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</si>
  <si>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</si>
  <si>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</si>
  <si>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</si>
  <si>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</si>
  <si>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</si>
  <si>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</si>
  <si>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</si>
  <si>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</si>
  <si>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</si>
  <si>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</si>
  <si>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</si>
  <si>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</si>
  <si>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</si>
  <si>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</si>
  <si>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</si>
  <si>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</si>
  <si>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</si>
  <si>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</si>
  <si>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</si>
  <si>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</si>
  <si>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</si>
  <si>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</si>
  <si>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</si>
  <si>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</si>
  <si>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</si>
  <si>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</si>
  <si>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</si>
  <si>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</si>
  <si>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</si>
  <si>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</si>
  <si>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</si>
  <si>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</si>
  <si>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</si>
  <si>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</si>
  <si>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</si>
  <si>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</si>
  <si>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</si>
  <si>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</si>
  <si>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</si>
  <si>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</si>
  <si>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</si>
  <si>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</si>
  <si>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</si>
  <si>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</si>
  <si>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</si>
  <si>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</si>
  <si>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</si>
  <si>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</si>
  <si>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</si>
  <si>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</si>
  <si>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</si>
  <si>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</si>
  <si>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</si>
  <si>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</si>
  <si>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</si>
  <si>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</si>
  <si>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</si>
  <si>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</si>
  <si>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</si>
  <si>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</si>
  <si>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</si>
  <si>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</si>
  <si>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</si>
  <si>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</si>
  <si>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</si>
  <si>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</si>
  <si>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</si>
  <si>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</si>
  <si>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</si>
  <si>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</si>
  <si>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</si>
  <si>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</si>
  <si>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</si>
  <si>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</si>
  <si>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</si>
  <si>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</si>
  <si>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</si>
  <si>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</si>
  <si>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</si>
  <si>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</si>
  <si>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</si>
  <si>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</si>
  <si>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</si>
  <si>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</si>
  <si>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</si>
  <si>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</si>
  <si>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</si>
  <si>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</si>
  <si>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</si>
  <si>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</si>
  <si>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</si>
  <si>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</si>
  <si>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</si>
  <si>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</si>
  <si>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</si>
  <si>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</si>
  <si>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</si>
  <si>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</si>
  <si>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</si>
  <si>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</si>
  <si>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</si>
  <si>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</si>
  <si>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</si>
  <si>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</si>
  <si>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</si>
  <si>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</si>
  <si>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</si>
  <si>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</si>
  <si>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</si>
  <si>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</si>
  <si>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</si>
  <si>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</si>
  <si>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</si>
  <si>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</si>
  <si>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</si>
  <si>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</si>
  <si>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</si>
  <si>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</si>
  <si>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</si>
  <si>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</si>
  <si>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</si>
  <si>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</si>
  <si>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</si>
  <si>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</si>
  <si>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</si>
  <si>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</si>
  <si>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</si>
  <si>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</si>
  <si>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</si>
  <si>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</si>
  <si>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</si>
  <si>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</si>
  <si>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</si>
  <si>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</si>
  <si>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</si>
  <si>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</si>
  <si>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</si>
  <si>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</si>
  <si>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</si>
  <si>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</si>
  <si>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</si>
  <si>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</si>
  <si>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</si>
  <si>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</si>
  <si>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</si>
  <si>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</si>
  <si>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</si>
  <si>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</si>
  <si>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</si>
  <si>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</si>
  <si>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</si>
  <si>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</si>
  <si>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</si>
  <si>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</si>
  <si>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</si>
  <si>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</si>
  <si>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</si>
  <si>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</si>
  <si>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</si>
  <si>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</si>
  <si>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</si>
  <si>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</si>
  <si>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</si>
  <si>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</si>
  <si>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</si>
  <si>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</si>
  <si>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</si>
  <si>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</si>
  <si>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</si>
  <si>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</si>
  <si>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</si>
  <si>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</si>
  <si>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</si>
  <si>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</si>
  <si>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</si>
  <si>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</si>
  <si>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</si>
  <si>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</si>
  <si>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</si>
  <si>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</si>
  <si>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</si>
  <si>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</si>
  <si>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</si>
  <si>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</si>
  <si>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</si>
  <si>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</si>
  <si>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</si>
  <si>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</si>
  <si>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</si>
  <si>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</si>
  <si>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</si>
  <si>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</si>
  <si>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</si>
  <si>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</si>
  <si>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</si>
  <si>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</si>
  <si>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</si>
  <si>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</si>
  <si>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</si>
  <si>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</si>
  <si>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</si>
  <si>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</si>
  <si>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</si>
  <si>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</si>
  <si>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</si>
  <si>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</si>
  <si>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</si>
  <si>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</si>
  <si>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</si>
  <si>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</si>
  <si>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</si>
  <si>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</si>
  <si>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</si>
  <si>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</si>
  <si>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</si>
  <si>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</si>
  <si>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</si>
  <si>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</si>
  <si>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</si>
  <si>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</si>
  <si>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</si>
  <si>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</si>
  <si>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</si>
  <si>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</si>
  <si>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</si>
  <si>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</si>
  <si>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</si>
  <si>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</si>
  <si>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</si>
  <si>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</si>
  <si>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</si>
  <si>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</si>
  <si>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</si>
  <si>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</si>
  <si>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</si>
  <si>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</si>
  <si>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</si>
  <si>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</si>
  <si>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</si>
  <si>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</si>
  <si>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</si>
  <si>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</si>
  <si>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</si>
  <si>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</si>
  <si>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</si>
  <si>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</si>
  <si>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</si>
  <si>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</si>
  <si>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</si>
  <si>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</si>
  <si>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</si>
  <si>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</si>
  <si>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</si>
  <si>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</si>
  <si>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</si>
  <si>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</si>
  <si>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</si>
  <si>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</si>
  <si>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</si>
  <si>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</si>
  <si>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</si>
  <si>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</si>
  <si>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</si>
  <si>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</si>
  <si>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</si>
  <si>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</si>
  <si>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</si>
  <si>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</si>
  <si>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</si>
  <si>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</si>
  <si>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</si>
  <si>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</si>
  <si>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</si>
  <si>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</si>
  <si>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</si>
  <si>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</si>
  <si>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</si>
  <si>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</si>
  <si>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</si>
  <si>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</si>
  <si>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</si>
  <si>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</si>
  <si>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</si>
  <si>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</si>
  <si>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</si>
  <si>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</si>
  <si>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</si>
  <si>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</si>
  <si>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</si>
  <si>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</si>
  <si>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</si>
  <si>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</si>
  <si>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</si>
  <si>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</si>
  <si>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</si>
  <si>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</si>
  <si>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</si>
  <si>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</si>
  <si>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</si>
  <si>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</si>
  <si>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</si>
  <si>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</si>
  <si>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</si>
  <si>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</si>
  <si>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</si>
  <si>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</si>
  <si>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</si>
  <si>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</si>
  <si>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</si>
  <si>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</si>
  <si>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</si>
  <si>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</si>
  <si>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</si>
  <si>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</si>
  <si>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</si>
  <si>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</si>
  <si>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</si>
  <si>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</si>
  <si>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</si>
  <si>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</si>
  <si>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</si>
  <si>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</si>
  <si>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</si>
  <si>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</si>
  <si>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</si>
  <si>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</si>
  <si>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</si>
  <si>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</si>
  <si>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</si>
  <si>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</si>
  <si>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</si>
  <si>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</si>
  <si>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</si>
  <si>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</si>
  <si>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</si>
  <si>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</si>
  <si>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</si>
  <si>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</si>
  <si>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</si>
  <si>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</si>
  <si>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</si>
  <si>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</si>
  <si>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</si>
  <si>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</si>
  <si>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</si>
  <si>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</si>
  <si>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</si>
  <si>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</si>
  <si>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</si>
  <si>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</si>
  <si>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</si>
  <si>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</si>
  <si>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</si>
  <si>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</si>
  <si>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</si>
  <si>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</si>
  <si>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</si>
  <si>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</si>
  <si>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</si>
  <si>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</si>
  <si>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</si>
  <si>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</si>
  <si>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</si>
  <si>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</si>
  <si>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</si>
  <si>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</si>
  <si>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</si>
  <si>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</si>
  <si>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</si>
  <si>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</si>
  <si>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</si>
  <si>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</si>
  <si>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</si>
  <si>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</si>
  <si>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</si>
  <si>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</si>
  <si>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</si>
  <si>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</si>
  <si>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</si>
  <si>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</si>
  <si>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</si>
  <si>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</si>
  <si>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</si>
  <si>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</si>
  <si>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</si>
  <si>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</si>
  <si>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</si>
  <si>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</si>
  <si>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</si>
  <si>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</si>
  <si>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</si>
  <si>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</si>
  <si>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</si>
  <si>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</si>
  <si>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</si>
  <si>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</si>
  <si>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</si>
  <si>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</si>
  <si>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</si>
  <si>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</si>
  <si>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</si>
  <si>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</si>
  <si>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</si>
  <si>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</si>
  <si>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</si>
  <si>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</si>
  <si>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</si>
  <si>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</si>
  <si>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</si>
  <si>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</si>
  <si>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</si>
  <si>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</si>
  <si>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</si>
  <si>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</si>
  <si>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</si>
  <si>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</si>
  <si>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</si>
  <si>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</si>
  <si>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</si>
  <si>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</si>
  <si>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</si>
  <si>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</si>
  <si>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</si>
  <si>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</si>
  <si>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</si>
  <si>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</si>
  <si>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</si>
  <si>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</si>
  <si>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</si>
  <si>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</si>
  <si>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</si>
  <si>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</si>
  <si>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</si>
  <si>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</si>
  <si>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</si>
  <si>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</si>
  <si>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</si>
  <si>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</si>
  <si>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</si>
  <si>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</si>
  <si>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</si>
  <si>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</si>
  <si>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</si>
  <si>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</si>
  <si>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</si>
  <si>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</si>
  <si>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</si>
  <si>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</si>
  <si>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</si>
  <si>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</si>
  <si>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</si>
  <si>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</si>
  <si>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</si>
  <si>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</si>
  <si>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</si>
  <si>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</si>
  <si>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</si>
  <si>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</si>
  <si>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</si>
  <si>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</si>
  <si>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</si>
  <si>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</si>
  <si>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</si>
  <si>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</si>
  <si>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</si>
  <si>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</si>
  <si>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</si>
  <si>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</si>
  <si>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</si>
  <si>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</si>
  <si>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</si>
  <si>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</si>
  <si>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</si>
  <si>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</si>
  <si>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</si>
  <si>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</si>
  <si>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</si>
  <si>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</si>
  <si>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</si>
  <si>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</si>
  <si>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</si>
  <si>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</si>
  <si>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</si>
  <si>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</si>
  <si>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</si>
  <si>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</si>
  <si>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</si>
  <si>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</si>
  <si>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</si>
  <si>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</si>
  <si>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</si>
  <si>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</si>
  <si>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</si>
  <si>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</si>
  <si>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</si>
  <si>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</si>
  <si>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</si>
  <si>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</si>
  <si>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</si>
  <si>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</si>
  <si>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</si>
  <si>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</si>
  <si>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</si>
  <si>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</si>
  <si>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</si>
  <si>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</si>
  <si>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</si>
  <si>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</si>
  <si>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</si>
  <si>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</si>
  <si>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</si>
  <si>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</si>
  <si>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</si>
  <si>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</si>
  <si>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</si>
  <si>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</si>
  <si>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</si>
  <si>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</si>
  <si>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</si>
  <si>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</si>
  <si>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</si>
  <si>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</si>
  <si>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</si>
  <si>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</si>
  <si>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</si>
  <si>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</si>
  <si>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</si>
  <si>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</si>
  <si>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</si>
  <si>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</si>
  <si>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</si>
  <si>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</si>
  <si>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</si>
  <si>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</si>
  <si>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</si>
  <si>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</si>
  <si>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</si>
  <si>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</si>
  <si>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</si>
  <si>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</si>
  <si>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</si>
  <si>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</si>
  <si>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</si>
  <si>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</si>
  <si>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</si>
  <si>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</si>
  <si>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</si>
  <si>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</si>
  <si>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</si>
  <si>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</si>
  <si>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</si>
  <si>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</si>
  <si>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</si>
  <si>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</si>
  <si>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</si>
  <si>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</si>
  <si>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</si>
  <si>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</si>
  <si>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</si>
  <si>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</si>
  <si>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</si>
  <si>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</si>
  <si>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</si>
  <si>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</si>
  <si>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</si>
  <si>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</si>
  <si>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</si>
  <si>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</si>
  <si>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</si>
  <si>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</si>
  <si>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</si>
  <si>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</si>
  <si>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</si>
  <si>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</si>
  <si>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</si>
  <si>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</si>
  <si>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</si>
  <si>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</si>
  <si>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</si>
  <si>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</si>
  <si>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</si>
  <si>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</si>
  <si>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</si>
  <si>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</si>
  <si>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</si>
  <si>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</si>
  <si>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</si>
  <si>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</si>
  <si>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</si>
  <si>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</si>
  <si>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</si>
  <si>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</si>
  <si>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</si>
  <si>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</si>
  <si>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</si>
  <si>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</si>
  <si>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</si>
  <si>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</si>
  <si>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</si>
  <si>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</si>
  <si>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</si>
  <si>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</si>
  <si>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</si>
  <si>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</si>
  <si>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</si>
  <si>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</si>
  <si>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</si>
  <si>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</si>
  <si>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</si>
  <si>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</si>
  <si>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</si>
  <si>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</si>
  <si>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</si>
  <si>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</si>
  <si>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</si>
  <si>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</si>
  <si>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</si>
  <si>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</si>
  <si>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</si>
  <si>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</si>
  <si>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</si>
  <si>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</si>
  <si>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</si>
  <si>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</si>
  <si>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</si>
  <si>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</si>
  <si>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</si>
  <si>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</si>
  <si>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</si>
  <si>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</si>
  <si>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</si>
  <si>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</si>
  <si>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</si>
  <si>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</si>
  <si>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</si>
  <si>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</si>
  <si>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</si>
  <si>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</si>
  <si>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</si>
  <si>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</si>
  <si>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</si>
  <si>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</si>
  <si>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</si>
  <si>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</si>
  <si>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</si>
  <si>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</si>
  <si>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</si>
  <si>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</si>
  <si>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</si>
  <si>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</si>
  <si>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</si>
  <si>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</si>
  <si>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</si>
  <si>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</si>
  <si>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</si>
  <si>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</si>
  <si>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</si>
  <si>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</si>
  <si>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</si>
  <si>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</si>
  <si>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</si>
  <si>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</si>
  <si>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</si>
  <si>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</si>
  <si>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</si>
  <si>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</si>
  <si>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</si>
  <si>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</si>
  <si>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</si>
  <si>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</si>
  <si>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</si>
  <si>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</si>
  <si>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</si>
  <si>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</si>
  <si>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</si>
  <si>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</si>
  <si>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</si>
  <si>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</si>
  <si>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</si>
  <si>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</si>
  <si>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</si>
  <si>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</si>
  <si>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</si>
  <si>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</si>
  <si>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</si>
  <si>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</si>
  <si>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</si>
  <si>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</si>
  <si>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</si>
  <si>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</si>
  <si>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</si>
  <si>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</si>
  <si>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</si>
  <si>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</si>
  <si>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</si>
  <si>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</si>
  <si>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</si>
  <si>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</si>
  <si>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</si>
  <si>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</si>
  <si>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</si>
  <si>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</si>
  <si>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</si>
  <si>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</si>
  <si>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</si>
  <si>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</si>
  <si>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</si>
  <si>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</si>
  <si>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</si>
  <si>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</si>
  <si>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</si>
  <si>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</si>
  <si>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</si>
  <si>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</si>
  <si>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</si>
  <si>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</si>
  <si>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</si>
  <si>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</si>
  <si>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</si>
  <si>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</si>
  <si>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</si>
  <si>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</si>
  <si>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</si>
  <si>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</si>
  <si>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</si>
  <si>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</si>
  <si>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</si>
  <si>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</si>
  <si>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</si>
  <si>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</si>
  <si>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</si>
  <si>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</si>
  <si>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</si>
  <si>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</si>
  <si>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</si>
  <si>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</si>
  <si>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</si>
  <si>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</si>
  <si>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</si>
  <si>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</si>
  <si>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</si>
  <si>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</si>
  <si>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</si>
  <si>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</si>
  <si>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</si>
  <si>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</si>
  <si>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</si>
  <si>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</si>
  <si>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</si>
  <si>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</si>
  <si>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</si>
  <si>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</si>
  <si>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</si>
  <si>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</si>
  <si>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</si>
  <si>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</si>
  <si>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</si>
  <si>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</si>
  <si>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</si>
  <si>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</si>
  <si>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</si>
  <si>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</si>
  <si>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</si>
  <si>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</si>
  <si>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</si>
  <si>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</si>
  <si>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</si>
  <si>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</si>
  <si>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</si>
  <si>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</si>
  <si>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</si>
  <si>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</si>
  <si>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</si>
  <si>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</si>
  <si>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</si>
  <si>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</si>
  <si>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</si>
  <si>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</si>
  <si>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</si>
  <si>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</si>
  <si>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</si>
  <si>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</si>
  <si>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</si>
  <si>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</si>
  <si>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</si>
  <si>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</si>
  <si>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</si>
  <si>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</si>
  <si>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</si>
  <si>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</si>
  <si>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</si>
  <si>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</si>
  <si>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</si>
  <si>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</si>
  <si>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</si>
  <si>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</si>
  <si>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</si>
  <si>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</si>
  <si>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</si>
  <si>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</si>
  <si>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</si>
  <si>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</si>
  <si>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</si>
  <si>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</si>
  <si>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</si>
  <si>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</si>
  <si>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</si>
  <si>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</si>
  <si>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</si>
  <si>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</si>
  <si>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</si>
  <si>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</si>
  <si>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</si>
  <si>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</si>
  <si>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</si>
  <si>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</si>
  <si>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</si>
  <si>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</si>
  <si>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</si>
  <si>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</si>
  <si>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</si>
  <si>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</si>
  <si>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</si>
  <si>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</si>
  <si>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</si>
  <si>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</si>
  <si>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</si>
  <si>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</si>
  <si>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</si>
  <si>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</si>
  <si>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</si>
  <si>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</si>
  <si>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</si>
  <si>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</si>
  <si>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</si>
  <si>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</si>
  <si>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</si>
  <si>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</si>
  <si>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</si>
  <si>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</si>
  <si>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</si>
  <si>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</si>
  <si>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</si>
  <si>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</si>
  <si>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</si>
  <si>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</si>
  <si>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</si>
  <si>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</si>
  <si>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</si>
  <si>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</si>
  <si>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</si>
  <si>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</si>
  <si>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</si>
  <si>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</si>
  <si>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</si>
  <si>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</si>
  <si>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</si>
  <si>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</si>
  <si>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</si>
  <si>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</si>
  <si>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</si>
  <si>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</si>
  <si>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</si>
  <si>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</si>
  <si>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</si>
  <si>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</si>
  <si>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</si>
  <si>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</si>
  <si>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</si>
  <si>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</si>
  <si>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</si>
  <si>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</si>
  <si>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</si>
  <si>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</si>
  <si>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</si>
  <si>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</si>
  <si>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</si>
  <si>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</si>
  <si>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</si>
  <si>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</si>
  <si>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</si>
  <si>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</si>
  <si>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</si>
  <si>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</si>
  <si>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</si>
  <si>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</si>
  <si>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</si>
  <si>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</si>
  <si>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</si>
  <si>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</si>
  <si>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</si>
  <si>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</si>
  <si>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</si>
  <si>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</si>
  <si>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</si>
  <si>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</si>
  <si>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</si>
  <si>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</si>
  <si>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</si>
  <si>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</si>
  <si>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</si>
  <si>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</si>
  <si>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</si>
  <si>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</si>
  <si>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</si>
  <si>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</si>
  <si>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</si>
  <si>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</si>
  <si>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</si>
  <si>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</si>
  <si>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</si>
  <si>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</si>
  <si>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</si>
  <si>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</si>
  <si>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</si>
  <si>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</si>
  <si>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</si>
  <si>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</si>
  <si>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</si>
  <si>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</si>
  <si>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</si>
  <si>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</si>
  <si>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</si>
  <si>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</si>
  <si>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</si>
  <si>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</si>
  <si>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</si>
  <si>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</si>
  <si>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</si>
  <si>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</si>
  <si>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</si>
  <si>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</si>
  <si>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</si>
  <si>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</si>
  <si>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</si>
  <si>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</si>
  <si>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</si>
  <si>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</si>
  <si>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</si>
  <si>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</si>
  <si>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</si>
  <si>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</si>
  <si>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</si>
  <si>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</si>
  <si>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</si>
  <si>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</si>
  <si>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</si>
  <si>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</si>
  <si>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</si>
  <si>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</si>
  <si>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</si>
  <si>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</si>
  <si>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</si>
  <si>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</si>
  <si>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</si>
  <si>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</si>
  <si>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</si>
  <si>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</si>
  <si>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</si>
  <si>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</si>
  <si>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</si>
  <si>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</si>
  <si>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</si>
  <si>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</si>
  <si>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</si>
  <si>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</si>
  <si>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</si>
  <si>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</si>
  <si>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</si>
  <si>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</si>
  <si>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</si>
  <si>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</si>
  <si>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</si>
  <si>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</si>
  <si>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</si>
  <si>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</si>
  <si>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</si>
  <si>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</si>
  <si>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</si>
  <si>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</si>
  <si>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</si>
  <si>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</si>
  <si>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</si>
  <si>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</si>
  <si>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</si>
  <si>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</si>
  <si>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</si>
  <si>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</si>
  <si>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</si>
  <si>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</si>
  <si>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</si>
  <si>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</si>
  <si>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</si>
  <si>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</si>
  <si>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</si>
  <si>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</si>
  <si>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</si>
  <si>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</si>
  <si>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</si>
  <si>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</si>
  <si>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</si>
  <si>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</si>
  <si>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</si>
  <si>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</si>
  <si>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</si>
  <si>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</si>
  <si>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</si>
  <si>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</si>
  <si>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</si>
  <si>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</si>
  <si>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</si>
  <si>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</si>
  <si>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</si>
  <si>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</si>
  <si>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</si>
  <si>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</si>
  <si>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</si>
  <si>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</si>
  <si>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</si>
  <si>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</si>
  <si>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</si>
  <si>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</si>
  <si>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</si>
  <si>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</si>
  <si>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</si>
  <si>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</si>
  <si>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</si>
  <si>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</si>
  <si>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</si>
  <si>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</si>
  <si>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</si>
  <si>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</si>
  <si>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</si>
  <si>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</si>
  <si>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</si>
  <si>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</si>
  <si>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</si>
  <si>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</si>
  <si>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</si>
  <si>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</si>
  <si>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</si>
  <si>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</si>
  <si>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</si>
  <si>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</si>
  <si>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</si>
  <si>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</si>
  <si>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</si>
  <si>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</si>
  <si>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</si>
  <si>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</si>
  <si>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</si>
  <si>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</si>
  <si>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</si>
  <si>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</si>
  <si>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</si>
  <si>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</si>
  <si>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</si>
  <si>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</si>
  <si>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</si>
  <si>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</si>
  <si>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</si>
  <si>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</si>
  <si>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</si>
  <si>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</si>
  <si>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</si>
  <si>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</si>
  <si>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</si>
  <si>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</si>
  <si>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</si>
  <si>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</si>
  <si>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</si>
  <si>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</si>
  <si>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</si>
  <si>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</si>
  <si>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</si>
  <si>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</si>
  <si>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</si>
  <si>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</si>
  <si>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</si>
  <si>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</si>
  <si>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</si>
  <si>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</si>
  <si>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</si>
  <si>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</si>
  <si>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</si>
  <si>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</si>
  <si>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</si>
  <si>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</si>
  <si>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</si>
  <si>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</si>
  <si>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</si>
  <si>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</si>
  <si>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</si>
  <si>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</si>
  <si>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</si>
  <si>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</si>
  <si>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</si>
  <si>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</si>
  <si>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</si>
  <si>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</si>
  <si>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</si>
  <si>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</si>
  <si>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</si>
  <si>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</si>
  <si>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</si>
  <si>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</si>
  <si>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</si>
  <si>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</si>
  <si>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</si>
  <si>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</si>
  <si>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</si>
  <si>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</si>
  <si>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</si>
  <si>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</si>
  <si>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</si>
  <si>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</si>
  <si>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</si>
  <si>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</si>
  <si>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</si>
  <si>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</si>
  <si>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</si>
  <si>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</si>
  <si>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</si>
  <si>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</si>
  <si>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</si>
  <si>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</si>
  <si>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</si>
  <si>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</si>
  <si>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</si>
  <si>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</si>
  <si>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</si>
  <si>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</si>
  <si>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</si>
  <si>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</si>
  <si>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</si>
  <si>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</si>
  <si>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</si>
  <si>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</si>
  <si>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</si>
  <si>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</si>
  <si>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</si>
  <si>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</si>
  <si>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</si>
  <si>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</si>
  <si>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</si>
  <si>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</si>
  <si>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</si>
  <si>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</si>
  <si>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</si>
  <si>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</si>
  <si>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</si>
  <si>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</si>
  <si>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</si>
  <si>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</si>
  <si>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</si>
  <si>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</si>
  <si>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</si>
  <si>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</si>
  <si>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</si>
  <si>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</si>
  <si>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</si>
  <si>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</si>
  <si>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</si>
  <si>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</si>
  <si>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</si>
  <si>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</si>
  <si>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</si>
  <si>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</si>
  <si>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</si>
  <si>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</si>
  <si>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</si>
  <si>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</si>
  <si>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</si>
  <si>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</si>
  <si>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</si>
  <si>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</si>
  <si>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</si>
  <si>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</si>
  <si>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</si>
  <si>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</si>
  <si>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</si>
  <si>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</si>
  <si>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</si>
  <si>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</si>
  <si>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</si>
  <si>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</si>
  <si>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</si>
  <si>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</si>
  <si>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</si>
  <si>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</si>
  <si>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</si>
  <si>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</si>
  <si>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</si>
  <si>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</si>
  <si>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</si>
  <si>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</si>
  <si>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</si>
  <si>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</si>
  <si>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</si>
  <si>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</si>
  <si>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</si>
  <si>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</si>
  <si>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</si>
  <si>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</si>
  <si>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</si>
  <si>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</si>
  <si>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</si>
  <si>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</si>
  <si>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</si>
  <si>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</si>
  <si>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</si>
  <si>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</si>
  <si>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</si>
  <si>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</si>
  <si>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</si>
  <si>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</si>
  <si>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</si>
  <si>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</si>
  <si>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</si>
  <si>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</si>
  <si>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</si>
  <si>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</si>
  <si>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</si>
  <si>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</si>
  <si>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</si>
  <si>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</si>
  <si>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</si>
  <si>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</si>
  <si>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</si>
  <si>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</si>
  <si>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</si>
  <si>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</si>
  <si>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</si>
  <si>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</si>
  <si>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</si>
  <si>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</si>
  <si>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</si>
  <si>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</si>
  <si>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</si>
  <si>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</si>
  <si>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</si>
  <si>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</si>
  <si>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</si>
  <si>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</si>
  <si>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</si>
  <si>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</si>
  <si>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</si>
  <si>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</si>
  <si>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</si>
  <si>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</si>
  <si>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</si>
  <si>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</si>
  <si>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</si>
  <si>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</si>
  <si>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</si>
  <si>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</si>
  <si>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</si>
  <si>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</si>
  <si>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</si>
  <si>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</si>
  <si>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</si>
  <si>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</si>
  <si>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</si>
  <si>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</si>
  <si>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</si>
  <si>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</si>
  <si>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</si>
  <si>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</si>
  <si>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</si>
  <si>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</si>
  <si>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</si>
  <si>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</si>
  <si>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</si>
  <si>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</si>
  <si>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</si>
  <si>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</si>
  <si>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</si>
  <si>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</si>
  <si>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</si>
  <si>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</si>
  <si>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</si>
  <si>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</si>
  <si>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</si>
  <si>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</si>
  <si>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</si>
  <si>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</si>
  <si>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</si>
  <si>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</si>
  <si>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</si>
  <si>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</si>
  <si>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</si>
  <si>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</si>
  <si>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</si>
  <si>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</si>
  <si>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</si>
  <si>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</si>
  <si>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</si>
  <si>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</si>
  <si>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</si>
  <si>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</si>
  <si>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</si>
  <si>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</si>
  <si>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</si>
  <si>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</si>
  <si>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</si>
  <si>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</si>
  <si>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</si>
  <si>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</si>
  <si>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</si>
  <si>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</si>
  <si>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</si>
  <si>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</si>
  <si>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</si>
  <si>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</si>
  <si>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</si>
  <si>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</si>
  <si>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</si>
  <si>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</si>
  <si>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</si>
  <si>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</si>
  <si>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</si>
  <si>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</si>
  <si>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</si>
  <si>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</si>
  <si>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</si>
  <si>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</si>
  <si>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</si>
  <si>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</si>
  <si>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</si>
  <si>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</si>
  <si>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</si>
  <si>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</si>
  <si>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</si>
  <si>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</si>
  <si>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</si>
  <si>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</si>
  <si>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</si>
  <si>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</si>
  <si>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</si>
  <si>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</si>
  <si>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</si>
  <si>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</si>
  <si>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</si>
  <si>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</si>
  <si>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</si>
  <si>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</si>
  <si>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</si>
  <si>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</si>
  <si>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</si>
  <si>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</si>
  <si>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</si>
  <si>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</si>
  <si>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</si>
  <si>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</si>
  <si>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</si>
  <si>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</si>
  <si>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</si>
  <si>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</si>
  <si>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</si>
  <si>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</si>
  <si>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</si>
  <si>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</si>
  <si>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</si>
  <si>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</si>
  <si>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</si>
  <si>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</si>
  <si>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</si>
  <si>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</si>
  <si>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</si>
  <si>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</si>
  <si>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</si>
  <si>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</si>
  <si>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</si>
  <si>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</si>
  <si>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</si>
  <si>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</si>
  <si>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</si>
  <si>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</si>
  <si>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</si>
  <si>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</si>
  <si>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</si>
  <si>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</si>
  <si>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</si>
  <si>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</si>
  <si>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</si>
  <si>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</si>
  <si>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</si>
  <si>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</si>
  <si>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</si>
  <si>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</si>
  <si>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</si>
  <si>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</si>
  <si>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</si>
  <si>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</si>
  <si>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</si>
  <si>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</si>
  <si>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</si>
  <si>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</si>
  <si>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</si>
  <si>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</si>
  <si>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</si>
  <si>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</si>
  <si>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</si>
  <si>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</si>
  <si>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</si>
  <si>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</si>
  <si>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</si>
  <si>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</si>
  <si>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</si>
  <si>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</si>
  <si>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</si>
  <si>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</si>
  <si>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</si>
  <si>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</si>
  <si>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</si>
  <si>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</si>
  <si>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</si>
  <si>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</si>
  <si>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</si>
  <si>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</si>
  <si>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</si>
  <si>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</si>
  <si>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</si>
  <si>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</si>
  <si>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</si>
  <si>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</si>
  <si>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</si>
  <si>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</si>
  <si>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</si>
  <si>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</si>
  <si>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</si>
  <si>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</si>
  <si>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</si>
  <si>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</si>
  <si>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</si>
  <si>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</si>
  <si>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</si>
  <si>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</si>
  <si>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</si>
  <si>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</si>
  <si>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</si>
  <si>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</si>
  <si>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</si>
  <si>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</si>
  <si>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</si>
  <si>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</si>
  <si>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</si>
  <si>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</si>
  <si>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</si>
  <si>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</si>
  <si>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</si>
  <si>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</si>
  <si>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</si>
  <si>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</si>
  <si>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</si>
  <si>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</si>
  <si>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</si>
  <si>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</si>
  <si>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</si>
  <si>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</si>
  <si>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</si>
  <si>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</si>
  <si>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</si>
  <si>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</si>
  <si>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</si>
  <si>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</si>
  <si>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</si>
  <si>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</si>
  <si>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</si>
  <si>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</si>
  <si>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</si>
  <si>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</si>
  <si>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</si>
  <si>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</si>
  <si>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</si>
  <si>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</si>
  <si>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</si>
  <si>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</si>
  <si>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</si>
  <si>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</si>
  <si>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</si>
  <si>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</si>
  <si>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</si>
  <si>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</si>
  <si>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</si>
  <si>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</si>
  <si>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</si>
  <si>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</si>
  <si>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</si>
  <si>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</si>
  <si>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</si>
  <si>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</si>
  <si>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</si>
  <si>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</si>
  <si>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</si>
  <si>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</si>
  <si>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</si>
  <si>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</si>
  <si>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</si>
  <si>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</si>
  <si>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</si>
  <si>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</si>
  <si>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</si>
  <si>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</si>
  <si>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</si>
  <si>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</si>
  <si>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</si>
  <si>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</si>
  <si>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</si>
  <si>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</si>
  <si>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</si>
  <si>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</si>
  <si>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</si>
  <si>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</si>
  <si>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</si>
  <si>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</si>
  <si>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</si>
  <si>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</si>
  <si>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</si>
  <si>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</si>
  <si>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</si>
  <si>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</si>
  <si>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</si>
  <si>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</si>
  <si>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</si>
  <si>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</si>
  <si>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</si>
  <si>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</si>
  <si>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</si>
  <si>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</si>
  <si>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</si>
  <si>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</si>
  <si>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</si>
  <si>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</si>
  <si>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</si>
  <si>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</si>
  <si>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</si>
  <si>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</si>
  <si>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</si>
  <si>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</si>
  <si>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</si>
  <si>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</si>
  <si>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</si>
  <si>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</si>
  <si>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</si>
  <si>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</si>
  <si>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</si>
  <si>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</si>
  <si>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</si>
  <si>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</si>
  <si>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</si>
  <si>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</si>
  <si>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</si>
  <si>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</si>
  <si>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</si>
  <si>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</si>
  <si>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</si>
  <si>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</si>
  <si>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</si>
  <si>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</si>
  <si>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</si>
  <si>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</si>
  <si>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</si>
  <si>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</si>
  <si>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</si>
  <si>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</si>
  <si>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</si>
  <si>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</si>
  <si>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</si>
  <si>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</si>
  <si>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</si>
  <si>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</si>
  <si>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</si>
  <si>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</si>
  <si>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</si>
  <si>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</si>
  <si>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</si>
  <si>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</si>
  <si>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</si>
  <si>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</si>
  <si>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</si>
  <si>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</si>
  <si>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</si>
  <si>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</si>
  <si>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</si>
  <si>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</si>
  <si>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</si>
  <si>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</si>
  <si>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</si>
  <si>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</si>
  <si>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</si>
  <si>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</si>
  <si>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</si>
  <si>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</si>
  <si>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</si>
  <si>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</si>
  <si>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</si>
  <si>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</si>
  <si>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</si>
  <si>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</si>
  <si>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</si>
  <si>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</si>
  <si>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</si>
  <si>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</si>
  <si>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</si>
  <si>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</si>
  <si>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</si>
  <si>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</si>
  <si>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</si>
  <si>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</si>
  <si>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</si>
  <si>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</si>
  <si>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</si>
  <si>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</si>
  <si>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</si>
  <si>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</si>
  <si>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</si>
  <si>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</si>
  <si>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</si>
  <si>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</si>
  <si>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</si>
  <si>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</si>
  <si>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</si>
  <si>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</si>
  <si>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</si>
  <si>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</si>
  <si>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</si>
  <si>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</si>
  <si>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</si>
  <si>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</si>
  <si>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</si>
  <si>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</si>
  <si>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</si>
  <si>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</si>
  <si>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</si>
  <si>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</si>
  <si>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</si>
  <si>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</si>
  <si>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</si>
  <si>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</si>
  <si>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</si>
  <si>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</si>
  <si>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</si>
  <si>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</si>
  <si>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</si>
  <si>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</si>
  <si>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</si>
  <si>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</si>
  <si>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</si>
  <si>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</si>
  <si>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</si>
  <si>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</si>
  <si>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</si>
  <si>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</si>
  <si>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</si>
  <si>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</si>
  <si>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</si>
  <si>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</si>
  <si>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</si>
  <si>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</si>
  <si>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</si>
  <si>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</si>
  <si>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</si>
  <si>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</si>
  <si>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</si>
  <si>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</si>
  <si>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</si>
  <si>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</si>
  <si>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</si>
  <si>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</si>
  <si>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</si>
  <si>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</si>
  <si>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</si>
  <si>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</si>
  <si>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</si>
  <si>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</si>
  <si>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</si>
  <si>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</si>
  <si>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</si>
  <si>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</si>
  <si>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</si>
  <si>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</si>
  <si>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</si>
  <si>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</si>
  <si>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</si>
  <si>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</si>
  <si>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</si>
  <si>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</si>
  <si>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</si>
  <si>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</si>
  <si>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</si>
  <si>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</si>
  <si>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</si>
  <si>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</si>
  <si>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</si>
  <si>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</si>
  <si>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</si>
  <si>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</si>
  <si>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</si>
  <si>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</si>
  <si>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</si>
  <si>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</si>
  <si>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</si>
  <si>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</si>
  <si>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</si>
  <si>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</si>
  <si>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</si>
  <si>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</si>
  <si>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</si>
  <si>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</si>
  <si>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</si>
  <si>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</si>
  <si>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</si>
  <si>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</si>
  <si>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</si>
  <si>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</si>
  <si>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</si>
  <si>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</si>
  <si>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</si>
  <si>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</si>
  <si>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</si>
  <si>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</si>
  <si>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</si>
  <si>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</si>
  <si>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</si>
  <si>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</si>
  <si>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</si>
  <si>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</si>
  <si>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</si>
  <si>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</si>
  <si>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</si>
  <si>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</si>
  <si>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</si>
  <si>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</si>
  <si>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</si>
  <si>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</si>
  <si>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</si>
  <si>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</si>
  <si>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</si>
  <si>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</si>
  <si>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</si>
  <si>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</si>
  <si>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</si>
  <si>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</si>
  <si>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</si>
  <si>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</si>
  <si>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</si>
  <si>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</si>
  <si>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</si>
  <si>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</si>
  <si>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</si>
  <si>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</si>
  <si>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</si>
  <si>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</si>
  <si>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</si>
  <si>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</si>
  <si>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</si>
  <si>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</si>
  <si>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</si>
  <si>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</si>
  <si>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</si>
  <si>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</si>
  <si>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</si>
  <si>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</si>
  <si>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</si>
  <si>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</si>
  <si>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</si>
  <si>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</si>
  <si>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</si>
  <si>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</si>
  <si>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</si>
  <si>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</si>
  <si>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</si>
  <si>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</si>
  <si>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</si>
  <si>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</si>
  <si>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</si>
  <si>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</si>
  <si>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</si>
  <si>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</si>
  <si>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</si>
  <si>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</si>
  <si>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</si>
  <si>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</si>
  <si>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</si>
  <si>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</si>
  <si>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</si>
  <si>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</si>
  <si>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</si>
  <si>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</si>
  <si>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</si>
  <si>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</si>
  <si>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</si>
  <si>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</si>
  <si>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</si>
  <si>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</si>
  <si>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</si>
  <si>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</si>
  <si>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</si>
  <si>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</si>
  <si>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</si>
  <si>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</si>
  <si>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</si>
  <si>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</si>
  <si>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</si>
  <si>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</si>
  <si>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</si>
  <si>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</si>
  <si>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</si>
  <si>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</si>
  <si>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</si>
  <si>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</si>
  <si>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</si>
  <si>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</si>
  <si>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</si>
  <si>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</si>
  <si>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</si>
  <si>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</si>
  <si>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</si>
  <si>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</si>
  <si>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</si>
  <si>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</si>
  <si>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</si>
  <si>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</si>
  <si>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</si>
  <si>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</si>
  <si>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</si>
  <si>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</si>
  <si>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</si>
  <si>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</si>
  <si>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</si>
  <si>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</si>
  <si>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</si>
  <si>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</si>
  <si>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</si>
  <si>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</si>
  <si>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</si>
  <si>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</si>
  <si>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</si>
  <si>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</si>
  <si>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</si>
  <si>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</si>
  <si>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</si>
  <si>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</si>
  <si>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</si>
  <si>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</si>
  <si>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</si>
  <si>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</si>
  <si>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</si>
  <si>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</si>
  <si>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</si>
  <si>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</si>
  <si>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</si>
  <si>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</si>
  <si>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</si>
  <si>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</si>
  <si>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</si>
  <si>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</si>
  <si>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</si>
  <si>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</si>
  <si>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</si>
  <si>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</si>
  <si>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</si>
  <si>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</si>
  <si>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</si>
  <si>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</si>
  <si>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</si>
  <si>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</si>
  <si>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</si>
  <si>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</si>
  <si>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</si>
  <si>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</si>
  <si>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</si>
  <si>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</si>
  <si>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</si>
  <si>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</si>
  <si>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</si>
  <si>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</si>
  <si>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</si>
  <si>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</si>
  <si>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</si>
  <si>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</si>
  <si>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</si>
  <si>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</si>
  <si>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</si>
  <si>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</si>
  <si>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</si>
  <si>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</si>
  <si>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</si>
  <si>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</si>
  <si>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</si>
  <si>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</si>
  <si>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</si>
  <si>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</si>
  <si>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</si>
  <si>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</si>
  <si>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</si>
  <si>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</si>
  <si>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</si>
  <si>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</si>
  <si>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</si>
  <si>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</si>
  <si>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</si>
  <si>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</si>
  <si>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</si>
  <si>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</si>
  <si>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</si>
  <si>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</si>
  <si>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</si>
  <si>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</si>
  <si>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</si>
  <si>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</si>
  <si>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</si>
  <si>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</si>
  <si>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</si>
  <si>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</si>
  <si>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</si>
  <si>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</si>
  <si>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</si>
  <si>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</si>
  <si>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</si>
  <si>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</si>
  <si>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</si>
  <si>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</si>
  <si>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</si>
  <si>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</si>
  <si>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</si>
  <si>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</si>
  <si>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</si>
  <si>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</si>
  <si>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</si>
  <si>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</si>
  <si>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</si>
  <si>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</si>
  <si>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</si>
  <si>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</si>
  <si>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</si>
  <si>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</si>
  <si>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</si>
  <si>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</si>
  <si>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</si>
  <si>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</si>
  <si>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</si>
  <si>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</si>
  <si>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</si>
  <si>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</si>
  <si>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</si>
  <si>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</si>
  <si>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</si>
  <si>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</si>
  <si>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</si>
  <si>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</si>
  <si>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</si>
  <si>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</si>
  <si>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</si>
  <si>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</si>
  <si>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</si>
  <si>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</si>
  <si>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</si>
  <si>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</si>
  <si>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</si>
  <si>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</si>
  <si>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</si>
  <si>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</si>
  <si>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</si>
  <si>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</si>
  <si>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</si>
  <si>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</si>
  <si>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</si>
  <si>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</si>
  <si>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</si>
  <si>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</si>
  <si>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</si>
  <si>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</si>
  <si>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</si>
  <si>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</si>
  <si>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</si>
  <si>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</si>
  <si>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</si>
  <si>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</si>
  <si>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</si>
  <si>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</si>
  <si>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</si>
  <si>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</si>
  <si>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</si>
  <si>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</si>
  <si>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</si>
  <si>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</si>
  <si>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</si>
  <si>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</si>
  <si>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</si>
  <si>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</si>
  <si>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</si>
  <si>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</si>
  <si>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</si>
  <si>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</si>
  <si>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</si>
  <si>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</si>
  <si>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</si>
  <si>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</si>
  <si>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</si>
  <si>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</si>
  <si>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</si>
  <si>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</si>
  <si>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</si>
  <si>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</si>
  <si>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</si>
  <si>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</si>
  <si>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</si>
  <si>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</si>
  <si>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</si>
  <si>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</si>
  <si>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</si>
  <si>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</si>
  <si>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</si>
  <si>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</si>
  <si>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</si>
  <si>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</si>
  <si>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</si>
  <si>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</si>
  <si>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</si>
  <si>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</si>
  <si>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</si>
  <si>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</si>
  <si>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</si>
  <si>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</si>
  <si>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</si>
  <si>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</si>
  <si>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</si>
  <si>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</si>
  <si>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</si>
  <si>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</si>
  <si>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</si>
  <si>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</si>
  <si>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</si>
  <si>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</si>
  <si>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</si>
  <si>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</si>
  <si>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</si>
  <si>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</si>
  <si>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</si>
  <si>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</si>
  <si>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</si>
  <si>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</si>
  <si>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</si>
  <si>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</si>
  <si>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</si>
  <si>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</si>
  <si>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</si>
  <si>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</si>
  <si>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</si>
  <si>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</si>
  <si>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</si>
  <si>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</si>
  <si>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</si>
  <si>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</si>
  <si>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</si>
  <si>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</si>
  <si>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</si>
  <si>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</si>
  <si>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</si>
  <si>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</si>
  <si>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</si>
  <si>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</si>
  <si>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</si>
  <si>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</si>
  <si>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</si>
  <si>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</si>
  <si>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</si>
  <si>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</si>
  <si>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</si>
  <si>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</si>
  <si>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</si>
  <si>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</si>
  <si>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</si>
  <si>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</si>
  <si>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</si>
  <si>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</si>
  <si>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</si>
  <si>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</si>
  <si>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</si>
  <si>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</si>
  <si>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</si>
  <si>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</si>
  <si>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</si>
  <si>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</si>
  <si>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</si>
  <si>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</si>
  <si>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</si>
  <si>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</si>
  <si>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</si>
  <si>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</si>
  <si>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</si>
  <si>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</si>
  <si>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</si>
  <si>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</si>
  <si>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</si>
  <si>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</si>
  <si>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</si>
  <si>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</si>
  <si>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</si>
  <si>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</si>
  <si>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</si>
  <si>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</si>
  <si>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</si>
  <si>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</si>
  <si>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</si>
  <si>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</si>
  <si>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</si>
  <si>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</si>
  <si>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</si>
  <si>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</si>
  <si>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</si>
  <si>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</si>
  <si>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</si>
  <si>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</si>
  <si>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</si>
  <si>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</si>
  <si>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</si>
  <si>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</si>
  <si>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</si>
  <si>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</si>
  <si>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</si>
  <si>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</si>
  <si>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</si>
  <si>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</si>
  <si>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</si>
  <si>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</si>
  <si>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</si>
  <si>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</si>
  <si>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</si>
  <si>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</si>
  <si>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</si>
  <si>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</si>
  <si>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</si>
  <si>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</si>
  <si>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</si>
  <si>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</si>
  <si>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</si>
  <si>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</si>
  <si>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</si>
  <si>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</si>
  <si>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</si>
  <si>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</si>
  <si>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</si>
  <si>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</si>
  <si>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</si>
  <si>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</si>
  <si>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</si>
  <si>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</si>
  <si>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</si>
  <si>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</si>
  <si>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</si>
  <si>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</si>
  <si>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</si>
  <si>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</si>
  <si>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</si>
  <si>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</si>
  <si>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</si>
  <si>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</si>
  <si>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</si>
  <si>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</si>
  <si>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</si>
  <si>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</si>
  <si>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</si>
  <si>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</si>
  <si>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</si>
  <si>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</si>
  <si>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</si>
  <si>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</si>
  <si>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</si>
  <si>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</si>
  <si>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</si>
  <si>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</si>
  <si>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</si>
  <si>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</si>
  <si>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</si>
  <si>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</si>
  <si>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</si>
  <si>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</si>
  <si>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</si>
  <si>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</si>
  <si>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</si>
  <si>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</si>
  <si>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</si>
  <si>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</si>
  <si>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</si>
  <si>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</si>
  <si>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</si>
  <si>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</si>
  <si>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</si>
  <si>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</si>
  <si>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</si>
  <si>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</si>
  <si>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</si>
  <si>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</si>
  <si>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</si>
  <si>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</si>
  <si>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</si>
  <si>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</si>
  <si>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</si>
  <si>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</si>
  <si>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</si>
  <si>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</si>
  <si>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</si>
  <si>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</si>
  <si>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</si>
  <si>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</si>
  <si>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</si>
  <si>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</si>
  <si>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</si>
  <si>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</si>
  <si>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</si>
  <si>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</si>
  <si>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</si>
  <si>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</si>
  <si>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</si>
  <si>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</si>
  <si>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</si>
  <si>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</si>
  <si>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</si>
  <si>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</si>
  <si>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</si>
  <si>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</si>
  <si>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</si>
  <si>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</si>
  <si>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</si>
  <si>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</si>
  <si>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</si>
  <si>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</si>
  <si>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</si>
  <si>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</si>
  <si>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</si>
  <si>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</si>
  <si>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</si>
  <si>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</si>
  <si>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</si>
  <si>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</si>
  <si>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</si>
  <si>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</si>
  <si>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</si>
  <si>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</si>
  <si>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</si>
  <si>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</si>
  <si>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</si>
  <si>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</si>
  <si>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</si>
  <si>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</si>
  <si>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</si>
  <si>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</si>
  <si>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</si>
  <si>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</si>
  <si>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</si>
  <si>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</si>
  <si>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</si>
  <si>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</si>
  <si>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</si>
  <si>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</si>
  <si>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</si>
  <si>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</si>
  <si>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</si>
  <si>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</si>
  <si>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</si>
  <si>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</si>
  <si>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</si>
  <si>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</si>
  <si>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</si>
  <si>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</si>
  <si>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</si>
  <si>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</si>
  <si>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</si>
  <si>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</si>
  <si>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</si>
  <si>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</si>
  <si>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</si>
  <si>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</si>
  <si>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</si>
  <si>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</si>
  <si>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</si>
  <si>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</si>
  <si>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</si>
  <si>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</si>
  <si>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</si>
  <si>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</si>
  <si>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</si>
  <si>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</si>
  <si>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</si>
  <si>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</si>
  <si>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</si>
  <si>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</si>
  <si>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</si>
  <si>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</si>
  <si>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</si>
  <si>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</si>
  <si>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</si>
  <si>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</si>
  <si>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</si>
  <si>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</si>
  <si>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</si>
  <si>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</si>
  <si>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</si>
  <si>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</si>
  <si>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</si>
  <si>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</si>
  <si>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</si>
  <si>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</si>
  <si>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</si>
  <si>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</si>
  <si>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</si>
  <si>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</si>
  <si>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</si>
  <si>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</si>
  <si>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</si>
  <si>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</si>
  <si>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</si>
  <si>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</si>
  <si>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</si>
  <si>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</si>
  <si>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</si>
  <si>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</si>
  <si>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</si>
  <si>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</si>
  <si>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</si>
  <si>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</si>
  <si>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</si>
  <si>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</si>
  <si>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</si>
  <si>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</si>
  <si>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</si>
  <si>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</si>
  <si>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</si>
  <si>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</si>
  <si>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</si>
  <si>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</si>
  <si>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</si>
  <si>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</si>
  <si>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</si>
  <si>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</si>
  <si>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</si>
  <si>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</si>
  <si>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</si>
  <si>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</si>
  <si>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</si>
  <si>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</si>
  <si>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</si>
  <si>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</si>
  <si>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</si>
  <si>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</si>
  <si>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</si>
  <si>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</si>
  <si>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</si>
  <si>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</si>
  <si>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</si>
  <si>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</si>
  <si>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</si>
  <si>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</si>
  <si>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</si>
  <si>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</si>
  <si>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</si>
  <si>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</si>
  <si>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</si>
  <si>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</si>
  <si>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</si>
  <si>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</si>
  <si>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</si>
  <si>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</si>
  <si>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</si>
  <si>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</si>
  <si>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</si>
  <si>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</si>
  <si>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</si>
  <si>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</si>
  <si>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</si>
  <si>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</si>
  <si>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</si>
  <si>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</si>
  <si>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</si>
  <si>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</si>
  <si>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</si>
  <si>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</si>
  <si>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</si>
  <si>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</si>
  <si>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</si>
  <si>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</si>
  <si>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</si>
  <si>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</si>
  <si>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</si>
  <si>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</si>
  <si>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</si>
  <si>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</si>
  <si>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</si>
  <si>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</si>
  <si>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</si>
  <si>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</si>
  <si>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</si>
  <si>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</si>
  <si>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</si>
  <si>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</si>
  <si>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</si>
  <si>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</si>
  <si>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</si>
  <si>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</si>
  <si>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</si>
  <si>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</si>
  <si>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</si>
  <si>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</si>
  <si>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</si>
  <si>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</si>
  <si>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</si>
  <si>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</si>
  <si>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</si>
  <si>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</si>
  <si>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</si>
  <si>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</si>
  <si>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</si>
  <si>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</si>
  <si>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</si>
  <si>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</si>
  <si>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</si>
  <si>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</si>
  <si>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</si>
  <si>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</si>
  <si>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</si>
  <si>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</si>
  <si>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</si>
  <si>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</si>
  <si>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</si>
  <si>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</si>
  <si>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</si>
  <si>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</si>
  <si>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</si>
  <si>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</si>
  <si>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</si>
  <si>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</si>
  <si>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</si>
  <si>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</si>
  <si>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</si>
  <si>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</si>
  <si>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</si>
  <si>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</si>
  <si>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</si>
  <si>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</si>
  <si>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</si>
  <si>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</si>
  <si>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</si>
  <si>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</si>
  <si>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</si>
  <si>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</si>
  <si>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</si>
  <si>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</si>
  <si>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</si>
  <si>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</si>
  <si>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</si>
  <si>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</si>
  <si>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</si>
  <si>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</si>
  <si>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</si>
  <si>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</si>
  <si>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</si>
  <si>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</si>
  <si>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</si>
  <si>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</si>
  <si>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</si>
  <si>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</si>
  <si>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</si>
  <si>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</si>
  <si>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</si>
  <si>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</si>
  <si>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</si>
  <si>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</si>
  <si>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</si>
  <si>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</si>
  <si>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</si>
  <si>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</si>
  <si>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</si>
  <si>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</si>
  <si>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</si>
  <si>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</si>
  <si>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</si>
  <si>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</si>
  <si>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</si>
  <si>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</si>
  <si>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</si>
  <si>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</si>
  <si>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</si>
  <si>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</si>
  <si>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</si>
  <si>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</si>
  <si>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</si>
  <si>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</si>
  <si>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</si>
  <si>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</si>
  <si>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</si>
  <si>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</si>
  <si>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</si>
  <si>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</si>
  <si>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</si>
  <si>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</si>
  <si>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</si>
  <si>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</si>
  <si>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</si>
  <si>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</si>
  <si>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</si>
  <si>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</si>
  <si>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</si>
  <si>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</si>
  <si>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</si>
  <si>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</si>
  <si>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</si>
  <si>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</si>
  <si>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</si>
  <si>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</si>
  <si>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</si>
  <si>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</si>
  <si>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</si>
  <si>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</si>
  <si>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</si>
  <si>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</si>
  <si>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</si>
  <si>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</si>
  <si>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</si>
  <si>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</si>
  <si>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</si>
  <si>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</si>
  <si>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</si>
  <si>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</si>
  <si>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</si>
  <si>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</si>
  <si>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</si>
  <si>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</si>
  <si>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</si>
  <si>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</si>
  <si>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</si>
  <si>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</si>
  <si>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</si>
  <si>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</si>
  <si>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</si>
  <si>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</si>
  <si>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</si>
  <si>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</si>
  <si>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</si>
  <si>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</si>
  <si>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</si>
  <si>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</si>
  <si>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</si>
  <si>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</si>
  <si>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</si>
  <si>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</si>
  <si>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</si>
  <si>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</si>
  <si>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</si>
  <si>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</si>
  <si>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</si>
  <si>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</si>
  <si>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</si>
  <si>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</si>
  <si>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</si>
  <si>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</si>
  <si>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</si>
  <si>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</si>
  <si>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</si>
  <si>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</si>
  <si>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</si>
  <si>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</si>
  <si>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</si>
  <si>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</si>
  <si>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</si>
  <si>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</si>
  <si>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</si>
  <si>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</si>
  <si>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</si>
  <si>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</si>
  <si>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</si>
  <si>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</si>
  <si>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</si>
  <si>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</si>
  <si>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</si>
  <si>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</si>
  <si>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</si>
  <si>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</si>
  <si>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</si>
  <si>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</si>
  <si>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</si>
  <si>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</si>
  <si>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</si>
  <si>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</si>
  <si>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</si>
  <si>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</si>
  <si>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</si>
  <si>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</si>
  <si>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</si>
  <si>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</si>
  <si>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</si>
  <si>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</si>
  <si>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</si>
  <si>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</si>
  <si>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</si>
  <si>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</si>
  <si>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</si>
  <si>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</si>
  <si>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</si>
  <si>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</si>
  <si>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</si>
  <si>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</si>
  <si>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</si>
  <si>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</si>
  <si>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</si>
  <si>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</si>
  <si>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</si>
  <si>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</si>
  <si>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</si>
  <si>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</si>
  <si>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</si>
  <si>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</si>
  <si>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</si>
  <si>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</si>
  <si>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</si>
  <si>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</si>
  <si>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</si>
  <si>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</si>
  <si>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</si>
  <si>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</si>
  <si>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</si>
  <si>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</si>
  <si>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</si>
  <si>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</si>
  <si>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</si>
  <si>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</si>
  <si>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</si>
  <si>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</si>
  <si>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</si>
  <si>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</si>
  <si>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</si>
  <si>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</si>
  <si>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</si>
  <si>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</si>
  <si>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</si>
  <si>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</si>
  <si>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</si>
  <si>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</si>
  <si>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</si>
  <si>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</si>
  <si>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</si>
  <si>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</si>
  <si>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</si>
  <si>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</si>
  <si>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</si>
  <si>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</si>
  <si>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</si>
  <si>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</si>
  <si>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</si>
  <si>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</si>
  <si>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</si>
  <si>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</si>
  <si>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</si>
  <si>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</si>
  <si>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</si>
  <si>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</si>
  <si>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</si>
  <si>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</si>
  <si>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</si>
  <si>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</si>
  <si>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</si>
  <si>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</si>
  <si>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</si>
  <si>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</si>
  <si>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</si>
  <si>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</si>
  <si>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</si>
  <si>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</si>
  <si>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</si>
  <si>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</si>
  <si>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</si>
  <si>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</si>
  <si>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</si>
  <si>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</si>
  <si>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</si>
  <si>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</si>
  <si>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</si>
  <si>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</si>
  <si>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</si>
  <si>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</si>
  <si>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</si>
  <si>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</si>
  <si>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</si>
  <si>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</si>
  <si>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</si>
  <si>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</si>
  <si>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</si>
  <si>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</si>
  <si>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</si>
  <si>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</si>
  <si>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</si>
  <si>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</si>
  <si>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</si>
  <si>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</si>
  <si>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</si>
  <si>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</si>
  <si>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</si>
  <si>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</si>
  <si>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</si>
  <si>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</si>
  <si>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</si>
  <si>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</si>
  <si>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</si>
  <si>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</si>
  <si>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</si>
  <si>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</si>
  <si>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</si>
  <si>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</si>
  <si>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</si>
  <si>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</si>
  <si>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</si>
  <si>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</si>
  <si>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</si>
  <si>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</si>
  <si>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</si>
  <si>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</si>
  <si>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</si>
  <si>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</si>
  <si>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</si>
  <si>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</si>
  <si>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</si>
  <si>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</si>
  <si>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</si>
  <si>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</si>
  <si>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</si>
  <si>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</si>
  <si>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</si>
  <si>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</si>
  <si>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</si>
  <si>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</si>
  <si>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</si>
  <si>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</si>
  <si>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</si>
  <si>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</si>
  <si>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</si>
  <si>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</si>
  <si>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</si>
  <si>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</si>
  <si>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</si>
  <si>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</si>
  <si>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</si>
  <si>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</si>
  <si>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</si>
  <si>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</si>
  <si>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</si>
  <si>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</si>
  <si>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</si>
  <si>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</si>
  <si>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</si>
  <si>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</si>
  <si>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</si>
  <si>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</si>
  <si>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</si>
  <si>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</si>
  <si>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</si>
  <si>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</si>
  <si>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</si>
  <si>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</si>
  <si>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</si>
  <si>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</si>
  <si>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</si>
  <si>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</si>
  <si>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</si>
  <si>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</si>
  <si>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</si>
  <si>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</si>
  <si>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</si>
  <si>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</si>
  <si>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</si>
  <si>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</si>
  <si>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</si>
  <si>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</si>
  <si>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</si>
  <si>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</si>
  <si>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</si>
  <si>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</si>
  <si>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</si>
  <si>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</si>
  <si>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</si>
  <si>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</si>
  <si>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</si>
  <si>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</si>
  <si>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</si>
  <si>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</si>
  <si>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</si>
  <si>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</si>
  <si>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</si>
  <si>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</si>
  <si>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</si>
  <si>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</si>
  <si>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</si>
  <si>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</si>
  <si>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</si>
  <si>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</si>
  <si>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</si>
  <si>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</si>
  <si>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</si>
  <si>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</si>
  <si>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</si>
  <si>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</si>
  <si>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</si>
  <si>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</si>
  <si>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</si>
  <si>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</si>
  <si>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</si>
  <si>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</si>
  <si>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</si>
  <si>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</si>
  <si>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</si>
  <si>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</si>
  <si>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</si>
  <si>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</si>
  <si>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</si>
  <si>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</si>
  <si>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</si>
  <si>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</si>
  <si>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</si>
  <si>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</si>
  <si>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</si>
  <si>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</si>
  <si>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</si>
  <si>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</si>
  <si>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</si>
  <si>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</si>
  <si>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</si>
  <si>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</si>
  <si>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</si>
  <si>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</si>
  <si>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</si>
  <si>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</si>
  <si>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</si>
  <si>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</si>
  <si>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</si>
  <si>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</si>
  <si>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</si>
  <si>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</si>
  <si>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</si>
  <si>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</si>
  <si>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</si>
  <si>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</si>
  <si>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</si>
  <si>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</si>
  <si>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</si>
  <si>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</si>
  <si>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</si>
  <si>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</si>
  <si>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</si>
  <si>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</si>
  <si>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</si>
  <si>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</si>
  <si>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</si>
  <si>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</si>
  <si>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</si>
  <si>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</si>
  <si>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</si>
  <si>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</si>
  <si>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</si>
  <si>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</si>
  <si>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</si>
  <si>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</si>
  <si>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</si>
  <si>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</si>
  <si>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</si>
  <si>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</si>
  <si>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</si>
  <si>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</si>
  <si>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</si>
  <si>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</si>
  <si>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</si>
  <si>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</si>
  <si>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</si>
  <si>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</si>
  <si>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</si>
  <si>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</si>
  <si>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</si>
  <si>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</si>
  <si>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</si>
  <si>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</si>
  <si>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</si>
  <si>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</si>
  <si>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</si>
  <si>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</si>
  <si>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</si>
  <si>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</si>
  <si>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</si>
  <si>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</si>
  <si>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</si>
  <si>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</si>
  <si>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</si>
  <si>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</si>
  <si>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</si>
  <si>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</si>
  <si>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</si>
  <si>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</si>
  <si>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</si>
  <si>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</si>
  <si>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</si>
  <si>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</si>
  <si>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</si>
  <si>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</si>
  <si>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</si>
  <si>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</si>
  <si>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</si>
  <si>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</si>
  <si>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</si>
  <si>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</si>
  <si>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</si>
  <si>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</si>
  <si>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</si>
  <si>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</si>
  <si>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</si>
  <si>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</si>
  <si>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</si>
  <si>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</si>
  <si>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</si>
  <si>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</si>
  <si>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</si>
  <si>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</si>
  <si>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</si>
  <si>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</si>
  <si>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</si>
  <si>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</si>
  <si>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</si>
  <si>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</si>
  <si>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</si>
  <si>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</si>
  <si>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</si>
  <si>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</si>
  <si>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</si>
  <si>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</si>
  <si>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</si>
  <si>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</si>
  <si>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</si>
  <si>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</si>
  <si>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</si>
  <si>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</si>
  <si>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</si>
  <si>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</si>
  <si>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</si>
  <si>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</si>
  <si>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</si>
  <si>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</si>
  <si>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</si>
  <si>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</si>
  <si>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</si>
  <si>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</si>
  <si>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</si>
  <si>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</si>
  <si>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</si>
  <si>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</si>
  <si>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</si>
  <si>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</si>
  <si>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</si>
  <si>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</si>
  <si>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</si>
  <si>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</si>
  <si>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</si>
  <si>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</si>
  <si>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</si>
  <si>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</si>
  <si>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</si>
  <si>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</si>
  <si>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</si>
  <si>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</si>
  <si>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</si>
  <si>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</si>
  <si>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</si>
  <si>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</si>
  <si>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</si>
  <si>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</si>
  <si>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</si>
  <si>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</si>
  <si>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</si>
  <si>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</si>
  <si>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</si>
  <si>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</si>
  <si>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</si>
  <si>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</si>
  <si>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</si>
  <si>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</si>
  <si>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</si>
  <si>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</si>
  <si>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</si>
  <si>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</si>
  <si>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</si>
  <si>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</si>
  <si>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</si>
  <si>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</si>
  <si>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</si>
  <si>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</si>
  <si>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</si>
  <si>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</si>
  <si>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</si>
  <si>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</si>
  <si>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</si>
  <si>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</si>
  <si>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</si>
  <si>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</si>
  <si>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</si>
  <si>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</si>
  <si>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</si>
  <si>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</si>
  <si>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</si>
  <si>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</si>
  <si>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</si>
  <si>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</si>
  <si>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</si>
  <si>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</si>
  <si>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</si>
  <si>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</si>
  <si>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</si>
  <si>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</si>
  <si>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</si>
  <si>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</si>
  <si>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</si>
  <si>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</si>
  <si>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</si>
  <si>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</si>
  <si>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</si>
  <si>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</si>
  <si>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</si>
  <si>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</si>
  <si>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</si>
  <si>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</si>
  <si>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</si>
  <si>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</si>
  <si>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</si>
  <si>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</si>
  <si>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</si>
  <si>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</si>
  <si>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</si>
  <si>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</si>
  <si>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</si>
  <si>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</si>
  <si>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</si>
  <si>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</si>
  <si>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</si>
  <si>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</si>
  <si>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</si>
  <si>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</si>
  <si>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</si>
  <si>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</si>
  <si>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</si>
  <si>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</si>
  <si>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</si>
  <si>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</si>
  <si>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</si>
  <si>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</si>
  <si>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</si>
  <si>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</si>
  <si>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</si>
  <si>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</si>
  <si>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</si>
  <si>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</si>
  <si>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</si>
  <si>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</si>
  <si>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</si>
  <si>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</si>
  <si>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</si>
  <si>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</si>
  <si>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</si>
  <si>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</si>
  <si>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</si>
  <si>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</si>
  <si>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</si>
  <si>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</si>
  <si>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</si>
  <si>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</si>
  <si>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</si>
  <si>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</si>
  <si>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</si>
  <si>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</si>
  <si>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</si>
  <si>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</si>
  <si>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</si>
  <si>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</si>
  <si>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</si>
  <si>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</si>
  <si>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</si>
  <si>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</si>
  <si>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</si>
  <si>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</si>
  <si>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</si>
  <si>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</si>
  <si>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</si>
  <si>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</si>
  <si>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</si>
  <si>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</si>
  <si>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</si>
  <si>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</si>
  <si>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</si>
  <si>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</si>
  <si>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</si>
  <si>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</si>
  <si>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</si>
  <si>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</si>
  <si>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</si>
  <si>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</si>
  <si>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</si>
  <si>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</si>
  <si>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</si>
  <si>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</si>
  <si>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</si>
  <si>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</si>
  <si>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</si>
  <si>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</si>
  <si>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</si>
  <si>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</si>
  <si>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</si>
  <si>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</si>
  <si>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</si>
  <si>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</si>
  <si>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</si>
  <si>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</si>
  <si>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</si>
  <si>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</si>
  <si>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</si>
  <si>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</si>
  <si>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</si>
  <si>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</si>
  <si>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</si>
  <si>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</si>
  <si>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</si>
  <si>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</si>
  <si>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</si>
  <si>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</si>
  <si>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</si>
  <si>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</si>
  <si>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</si>
  <si>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</si>
  <si>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</si>
  <si>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</si>
  <si>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</si>
  <si>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</si>
  <si>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</si>
  <si>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</si>
  <si>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</si>
  <si>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</si>
  <si>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</si>
  <si>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</si>
  <si>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</si>
  <si>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</si>
  <si>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</si>
  <si>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</si>
  <si>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</si>
  <si>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</si>
  <si>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</si>
  <si>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</si>
  <si>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</si>
  <si>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</si>
  <si>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</si>
  <si>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</si>
  <si>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</si>
  <si>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</si>
  <si>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</si>
  <si>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</si>
  <si>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</si>
  <si>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</si>
  <si>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</si>
  <si>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</si>
  <si>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</si>
  <si>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</si>
  <si>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</si>
  <si>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</si>
  <si>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</si>
  <si>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</si>
  <si>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</si>
  <si>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</si>
  <si>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</si>
  <si>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</si>
  <si>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</si>
  <si>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</si>
  <si>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</si>
  <si>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</si>
  <si>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</si>
  <si>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</si>
  <si>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</si>
  <si>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</si>
  <si>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</si>
  <si>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</si>
  <si>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</si>
  <si>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</si>
  <si>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</si>
  <si>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</si>
  <si>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</si>
  <si>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</si>
  <si>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</si>
  <si>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</si>
  <si>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</si>
  <si>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</si>
  <si>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</si>
  <si>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</si>
  <si>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</si>
  <si>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</si>
  <si>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</si>
  <si>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</si>
  <si>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</si>
  <si>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</si>
  <si>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</si>
  <si>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</si>
  <si>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</si>
  <si>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</si>
  <si>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</si>
  <si>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</si>
  <si>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</si>
  <si>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</si>
  <si>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</si>
  <si>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</si>
  <si>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</si>
  <si>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</si>
  <si>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</si>
  <si>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</si>
  <si>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</si>
  <si>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</si>
  <si>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</si>
  <si>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</si>
  <si>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</si>
  <si>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</si>
  <si>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</si>
  <si>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</si>
  <si>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</si>
  <si>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</si>
  <si>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</si>
  <si>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</si>
  <si>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</si>
  <si>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</si>
  <si>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</si>
  <si>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</si>
  <si>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</si>
  <si>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</si>
  <si>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</si>
  <si>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</si>
  <si>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</si>
  <si>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</si>
  <si>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</si>
  <si>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</si>
  <si>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</si>
  <si>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</si>
  <si>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</si>
  <si>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</si>
  <si>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</si>
  <si>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</si>
  <si>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</si>
  <si>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</si>
  <si>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</si>
  <si>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</si>
  <si>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</si>
  <si>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</si>
  <si>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</si>
  <si>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</si>
  <si>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</si>
  <si>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</si>
  <si>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</si>
  <si>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</si>
  <si>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</si>
  <si>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</si>
  <si>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</si>
  <si>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</si>
  <si>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</si>
  <si>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</si>
  <si>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</si>
  <si>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</si>
  <si>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</si>
  <si>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</si>
  <si>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</si>
  <si>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</si>
  <si>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</si>
  <si>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</si>
  <si>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</si>
  <si>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</si>
  <si>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</si>
  <si>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</si>
  <si>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</si>
  <si>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</si>
  <si>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</si>
  <si>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</si>
  <si>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</si>
  <si>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</si>
  <si>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</si>
  <si>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</si>
  <si>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</si>
  <si>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</si>
  <si>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</si>
  <si>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</si>
  <si>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</si>
  <si>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</si>
  <si>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</si>
  <si>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</si>
  <si>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</si>
  <si>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</si>
  <si>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</si>
  <si>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</si>
  <si>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</si>
  <si>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</si>
  <si>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</si>
  <si>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</si>
  <si>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</si>
  <si>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</si>
  <si>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</si>
  <si>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</si>
  <si>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</si>
  <si>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</si>
  <si>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</si>
  <si>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</si>
  <si>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</si>
  <si>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</si>
  <si>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</si>
  <si>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</si>
  <si>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</si>
  <si>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</si>
  <si>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</si>
  <si>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</si>
  <si>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</si>
  <si>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</si>
  <si>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</si>
  <si>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</si>
  <si>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</si>
  <si>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</si>
  <si>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</si>
  <si>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</si>
  <si>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</si>
  <si>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</si>
  <si>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</si>
  <si>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</si>
  <si>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</si>
  <si>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</si>
  <si>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</si>
  <si>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</si>
  <si>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</si>
  <si>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</si>
  <si>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</si>
  <si>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</si>
  <si>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</si>
  <si>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</si>
  <si>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</si>
  <si>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</si>
  <si>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</si>
  <si>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</si>
  <si>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</si>
  <si>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</si>
  <si>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</si>
  <si>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</si>
  <si>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</si>
  <si>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</si>
  <si>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</si>
  <si>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</si>
  <si>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</si>
  <si>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</si>
  <si>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</si>
  <si>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</si>
  <si>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</si>
  <si>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</si>
  <si>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</si>
  <si>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</si>
  <si>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</si>
  <si>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</si>
  <si>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</si>
  <si>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</si>
  <si>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</si>
  <si>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</si>
  <si>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</si>
  <si>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</si>
  <si>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</si>
  <si>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</si>
  <si>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</si>
  <si>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</si>
  <si>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</si>
  <si>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</si>
  <si>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</si>
  <si>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</si>
  <si>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</si>
  <si>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</si>
  <si>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</si>
  <si>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</si>
  <si>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</si>
  <si>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</si>
  <si>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</si>
  <si>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</si>
  <si>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</si>
  <si>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</si>
  <si>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</si>
  <si>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</si>
  <si>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</si>
  <si>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</si>
  <si>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</si>
  <si>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</si>
  <si>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</si>
  <si>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</si>
  <si>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</si>
  <si>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</si>
  <si>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</si>
  <si>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</si>
  <si>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</si>
  <si>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</si>
  <si>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</si>
  <si>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</si>
  <si>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</si>
  <si>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</si>
  <si>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</si>
  <si>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</si>
  <si>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</si>
  <si>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</si>
  <si>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</si>
  <si>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</si>
  <si>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</si>
  <si>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</si>
  <si>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</si>
  <si>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</si>
  <si>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</si>
  <si>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</si>
  <si>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</si>
  <si>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</si>
  <si>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</si>
  <si>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</si>
  <si>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</si>
  <si>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</si>
  <si>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</si>
  <si>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</si>
  <si>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</si>
  <si>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</si>
  <si>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</si>
  <si>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</si>
  <si>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</si>
  <si>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</si>
  <si>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</si>
  <si>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</si>
  <si>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</si>
  <si>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</si>
  <si>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</si>
  <si>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</si>
  <si>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</si>
  <si>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</si>
  <si>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</si>
  <si>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</si>
  <si>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</si>
  <si>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</si>
  <si>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</si>
  <si>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</si>
  <si>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</si>
  <si>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</si>
  <si>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</si>
  <si>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</si>
  <si>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</si>
  <si>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</si>
  <si>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</si>
  <si>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</si>
  <si>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</si>
  <si>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</si>
  <si>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</si>
  <si>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</si>
  <si>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</si>
  <si>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</si>
  <si>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</si>
  <si>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</si>
  <si>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</si>
  <si>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</si>
  <si>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</si>
  <si>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</si>
  <si>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</si>
  <si>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</si>
  <si>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</si>
  <si>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</si>
  <si>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</si>
  <si>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</si>
  <si>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</si>
  <si>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</si>
  <si>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</si>
  <si>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</si>
  <si>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</si>
  <si>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</si>
  <si>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</si>
  <si>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</si>
  <si>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</si>
  <si>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</si>
  <si>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</si>
  <si>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</si>
  <si>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</si>
  <si>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</si>
  <si>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</si>
  <si>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</si>
  <si>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</si>
  <si>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</si>
  <si>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</si>
  <si>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</si>
  <si>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</si>
  <si>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</si>
  <si>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</si>
  <si>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</si>
  <si>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</si>
  <si>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</si>
  <si>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</si>
  <si>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</si>
  <si>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</si>
  <si>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</si>
  <si>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</si>
  <si>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</si>
  <si>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</si>
  <si>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</si>
  <si>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</si>
  <si>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</si>
  <si>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</si>
  <si>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</si>
  <si>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</si>
  <si>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</si>
  <si>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</si>
  <si>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</si>
  <si>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</si>
  <si>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</si>
  <si>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</si>
  <si>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</si>
  <si>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</si>
  <si>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</si>
  <si>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</si>
  <si>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</si>
  <si>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</si>
  <si>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</si>
  <si>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</si>
  <si>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</si>
  <si>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</si>
  <si>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</si>
  <si>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</si>
  <si>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</si>
  <si>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</si>
  <si>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</si>
  <si>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</si>
  <si>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</si>
  <si>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</si>
  <si>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</si>
  <si>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</si>
  <si>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</si>
  <si>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</si>
  <si>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</si>
  <si>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</si>
  <si>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</si>
  <si>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</si>
  <si>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</si>
  <si>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</si>
  <si>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</si>
  <si>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</si>
  <si>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</si>
  <si>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</si>
  <si>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</si>
  <si>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</si>
  <si>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</si>
  <si>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</si>
  <si>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</si>
  <si>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</si>
  <si>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</si>
  <si>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</si>
  <si>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</si>
  <si>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</si>
  <si>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</si>
  <si>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</si>
  <si>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</si>
  <si>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</si>
  <si>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</si>
  <si>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</si>
  <si>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</si>
  <si>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</si>
  <si>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</si>
  <si>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</si>
  <si>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</si>
  <si>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</si>
  <si>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</si>
  <si>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</si>
  <si>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</si>
  <si>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</si>
  <si>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</si>
  <si>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</si>
  <si>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</si>
  <si>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</si>
  <si>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</si>
  <si>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</si>
  <si>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</si>
  <si>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</si>
  <si>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</si>
  <si>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</si>
  <si>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</si>
  <si>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</si>
  <si>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</si>
  <si>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</si>
  <si>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</si>
  <si>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</si>
  <si>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</si>
  <si>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</si>
  <si>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</si>
  <si>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</si>
  <si>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</si>
  <si>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</si>
  <si>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</si>
  <si>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</si>
  <si>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</si>
  <si>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</si>
  <si>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</si>
  <si>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</si>
  <si>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</si>
  <si>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</si>
  <si>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</si>
  <si>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</si>
  <si>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</si>
  <si>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</si>
  <si>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</si>
  <si>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</si>
  <si>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</si>
  <si>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</si>
  <si>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</si>
  <si>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</si>
  <si>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</si>
  <si>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</si>
  <si>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</si>
  <si>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</si>
  <si>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</si>
  <si>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</si>
  <si>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</si>
  <si>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</si>
  <si>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</si>
  <si>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</si>
  <si>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</si>
  <si>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</si>
  <si>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</si>
  <si>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</si>
  <si>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</si>
  <si>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</si>
  <si>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</si>
  <si>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</si>
  <si>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</si>
  <si>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</si>
  <si>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</si>
  <si>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</si>
  <si>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</si>
  <si>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</si>
  <si>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</si>
  <si>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</si>
  <si>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</si>
  <si>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</si>
  <si>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</si>
  <si>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</si>
  <si>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</si>
  <si>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</si>
  <si>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</si>
  <si>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</si>
  <si>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</si>
  <si>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</si>
  <si>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</si>
  <si>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</si>
  <si>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</si>
  <si>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</si>
  <si>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</si>
  <si>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</si>
  <si>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</si>
  <si>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</si>
  <si>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</si>
  <si>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</si>
  <si>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</si>
  <si>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</si>
  <si>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</si>
  <si>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</si>
  <si>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</si>
  <si>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</si>
  <si>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</si>
  <si>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</si>
  <si>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</si>
  <si>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</si>
  <si>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</si>
  <si>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</si>
  <si>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</si>
  <si>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</si>
  <si>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</si>
  <si>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</si>
  <si>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</si>
  <si>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</si>
  <si>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</si>
  <si>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</si>
  <si>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</si>
  <si>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</si>
  <si>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</si>
  <si>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</si>
  <si>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</si>
  <si>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</si>
  <si>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</si>
  <si>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</si>
  <si>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</si>
  <si>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</si>
  <si>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</si>
  <si>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</si>
  <si>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</si>
  <si>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</si>
  <si>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</si>
  <si>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</si>
  <si>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</si>
  <si>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</si>
  <si>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</si>
  <si>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</si>
  <si>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</si>
  <si>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</si>
  <si>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</si>
  <si>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</si>
  <si>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</si>
  <si>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</si>
  <si>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</si>
  <si>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</si>
  <si>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</si>
  <si>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</si>
  <si>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</si>
  <si>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</si>
  <si>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</si>
  <si>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</si>
  <si>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</si>
  <si>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</si>
  <si>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</si>
  <si>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</si>
  <si>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</si>
  <si>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</si>
  <si>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</si>
  <si>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</si>
  <si>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</si>
  <si>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</si>
  <si>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</si>
  <si>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</si>
  <si>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</si>
  <si>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</si>
  <si>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</si>
  <si>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</si>
  <si>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</si>
  <si>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</si>
  <si>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</si>
  <si>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</si>
  <si>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</si>
  <si>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</si>
  <si>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</si>
  <si>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</si>
  <si>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</si>
  <si>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</si>
  <si>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</si>
  <si>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</si>
  <si>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</si>
  <si>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</si>
  <si>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</si>
  <si>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</si>
  <si>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</si>
  <si>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</si>
  <si>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</si>
  <si>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</si>
  <si>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</si>
  <si>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</si>
  <si>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</si>
  <si>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</si>
  <si>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</si>
  <si>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</si>
  <si>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</si>
  <si>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</si>
  <si>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</si>
  <si>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</si>
  <si>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</si>
  <si>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</si>
  <si>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</si>
  <si>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</si>
  <si>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</si>
  <si>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</si>
  <si>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</si>
  <si>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</si>
  <si>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</si>
  <si>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</si>
  <si>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</si>
  <si>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</si>
  <si>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</si>
  <si>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</si>
  <si>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</si>
  <si>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</si>
  <si>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</si>
  <si>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</si>
  <si>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</si>
  <si>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</si>
  <si>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</si>
  <si>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</si>
  <si>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</si>
  <si>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</si>
  <si>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</si>
  <si>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</si>
  <si>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</si>
  <si>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</si>
  <si>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</si>
  <si>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</si>
  <si>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</si>
  <si>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</si>
  <si>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</si>
  <si>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</si>
  <si>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</si>
  <si>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</si>
  <si>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</si>
  <si>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</si>
  <si>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</si>
  <si>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</si>
  <si>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</si>
  <si>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</si>
  <si>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</si>
  <si>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</si>
  <si>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</si>
  <si>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</si>
  <si>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</si>
  <si>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</si>
  <si>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</si>
  <si>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</si>
  <si>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</si>
  <si>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</si>
  <si>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</si>
  <si>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</si>
  <si>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</si>
  <si>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</si>
  <si>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</si>
  <si>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</si>
  <si>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</si>
  <si>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</si>
  <si>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</si>
  <si>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</si>
  <si>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</si>
  <si>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</si>
  <si>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</si>
  <si>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</si>
  <si>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</si>
  <si>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</si>
  <si>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</si>
  <si>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</si>
  <si>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</si>
  <si>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</si>
  <si>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</si>
  <si>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</si>
  <si>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</si>
  <si>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</si>
  <si>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</si>
  <si>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</si>
  <si>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</si>
  <si>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</si>
  <si>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</si>
  <si>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</si>
  <si>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</si>
  <si>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</si>
  <si>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</si>
  <si>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</si>
  <si>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</si>
  <si>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</si>
  <si>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</si>
  <si>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</si>
  <si>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</si>
  <si>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</si>
  <si>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</si>
  <si>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</si>
  <si>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</si>
  <si>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</si>
  <si>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</si>
  <si>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</si>
  <si>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</si>
  <si>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</si>
  <si>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</si>
  <si>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</si>
  <si>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</si>
  <si>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</si>
  <si>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</si>
  <si>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</si>
  <si>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</si>
  <si>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</si>
  <si>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</si>
  <si>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</si>
  <si>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</si>
  <si>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</si>
  <si>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</si>
  <si>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</si>
  <si>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</si>
  <si>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</si>
  <si>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</si>
  <si>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</si>
  <si>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</si>
  <si>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</si>
  <si>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</si>
  <si>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</si>
  <si>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</si>
  <si>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</si>
  <si>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</si>
  <si>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</si>
  <si>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</si>
  <si>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</si>
  <si>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</si>
  <si>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</si>
  <si>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</si>
  <si>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</si>
  <si>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</si>
  <si>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</si>
  <si>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</si>
  <si>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</si>
  <si>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</si>
  <si>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</si>
  <si>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</si>
  <si>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</si>
  <si>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</si>
  <si>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</si>
  <si>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</si>
  <si>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</si>
  <si>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</si>
  <si>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</si>
  <si>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</si>
  <si>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</si>
  <si>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</si>
  <si>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</si>
  <si>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</si>
  <si>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</si>
  <si>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</si>
  <si>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</si>
  <si>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</si>
  <si>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</si>
  <si>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</si>
  <si>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</si>
  <si>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</si>
  <si>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</si>
  <si>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</si>
  <si>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</si>
  <si>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</si>
  <si>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</si>
  <si>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</si>
  <si>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</si>
  <si>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</si>
  <si>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</si>
  <si>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</si>
  <si>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</si>
  <si>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</si>
  <si>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</si>
  <si>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</si>
  <si>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</si>
  <si>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</si>
  <si>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</si>
  <si>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</si>
  <si>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</si>
  <si>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</si>
  <si>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</si>
  <si>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</si>
  <si>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</si>
  <si>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</si>
  <si>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</si>
  <si>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</si>
  <si>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</si>
  <si>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</si>
  <si>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</si>
  <si>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</si>
  <si>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</si>
  <si>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</si>
  <si>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</si>
  <si>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</si>
  <si>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</si>
  <si>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</si>
  <si>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</si>
  <si>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</si>
  <si>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</si>
  <si>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</si>
  <si>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</si>
  <si>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</si>
  <si>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</si>
  <si>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</si>
  <si>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</si>
  <si>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</si>
  <si>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</si>
  <si>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</si>
  <si>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</si>
  <si>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</si>
  <si>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</si>
  <si>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</si>
  <si>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</si>
  <si>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</si>
  <si>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</si>
  <si>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</si>
  <si>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</si>
  <si>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</si>
  <si>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</si>
  <si>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</si>
  <si>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</si>
  <si>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</si>
  <si>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</si>
  <si>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</si>
  <si>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</si>
  <si>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</si>
  <si>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</si>
  <si>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</si>
  <si>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</si>
  <si>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</si>
  <si>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</si>
  <si>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</si>
  <si>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</si>
  <si>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</si>
  <si>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</si>
  <si>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</si>
  <si>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</si>
  <si>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</si>
  <si>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</si>
  <si>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</si>
  <si>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</si>
  <si>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</si>
  <si>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</si>
  <si>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</si>
  <si>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</si>
  <si>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</si>
  <si>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</si>
  <si>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</si>
  <si>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</si>
  <si>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</si>
  <si>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</si>
  <si>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</si>
  <si>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</si>
  <si>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</si>
  <si>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</si>
  <si>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</si>
  <si>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</si>
  <si>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</si>
  <si>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</si>
  <si>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</si>
  <si>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</si>
  <si>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</si>
  <si>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</si>
  <si>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</si>
  <si>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</si>
  <si>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</si>
  <si>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</si>
  <si>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</si>
  <si>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</si>
  <si>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</si>
  <si>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</si>
  <si>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</si>
  <si>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</si>
  <si>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</si>
  <si>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</si>
  <si>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</si>
  <si>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</si>
  <si>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</si>
  <si>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</si>
  <si>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</si>
  <si>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</si>
  <si>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</si>
  <si>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</si>
  <si>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</si>
  <si>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</si>
  <si>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</si>
  <si>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</si>
  <si>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</si>
  <si>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</si>
  <si>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</si>
  <si>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</si>
  <si>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</si>
  <si>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</si>
  <si>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</si>
  <si>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</si>
  <si>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</si>
  <si>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</si>
  <si>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</si>
  <si>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</si>
  <si>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</si>
  <si>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</si>
  <si>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</si>
  <si>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</si>
  <si>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</si>
  <si>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</si>
  <si>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</si>
  <si>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</si>
  <si>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</si>
  <si>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</si>
  <si>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</si>
  <si>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</si>
  <si>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</si>
  <si>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</si>
  <si>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</si>
  <si>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</si>
  <si>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</si>
  <si>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</si>
  <si>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</si>
  <si>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</si>
  <si>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</si>
  <si>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</si>
  <si>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</si>
  <si>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</si>
  <si>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</si>
  <si>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</si>
  <si>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</si>
  <si>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</si>
  <si>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</si>
  <si>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</si>
  <si>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</si>
  <si>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</si>
  <si>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</si>
  <si>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</si>
  <si>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</si>
  <si>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</si>
  <si>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</si>
  <si>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</si>
  <si>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</si>
  <si>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</si>
  <si>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</si>
  <si>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</si>
  <si>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</si>
  <si>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</si>
  <si>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</si>
  <si>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</si>
  <si>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</si>
  <si>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</si>
  <si>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</si>
  <si>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</si>
  <si>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</si>
  <si>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</si>
  <si>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</si>
  <si>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</si>
  <si>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</si>
  <si>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</si>
  <si>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</si>
  <si>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</si>
  <si>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</si>
  <si>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</si>
  <si>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</si>
  <si>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</si>
  <si>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</si>
  <si>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</si>
  <si>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</si>
  <si>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</si>
  <si>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</si>
  <si>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</si>
  <si>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</si>
  <si>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</si>
  <si>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</si>
  <si>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</si>
  <si>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</si>
  <si>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</si>
  <si>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</si>
  <si>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</si>
  <si>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</si>
  <si>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</si>
  <si>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</si>
  <si>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</si>
  <si>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</si>
  <si>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</si>
  <si>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</si>
  <si>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</si>
  <si>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</si>
  <si>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</si>
  <si>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</si>
  <si>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</si>
  <si>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</si>
  <si>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</si>
  <si>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</si>
  <si>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</si>
  <si>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</si>
  <si>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</si>
  <si>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</si>
  <si>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</si>
  <si>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</si>
  <si>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</si>
  <si>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</si>
  <si>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</si>
  <si>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</si>
  <si>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</si>
  <si>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</si>
  <si>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</si>
  <si>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</si>
  <si>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</si>
  <si>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</si>
  <si>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</si>
  <si>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</si>
  <si>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</si>
  <si>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</si>
  <si>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</si>
  <si>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</si>
  <si>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</si>
  <si>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</si>
  <si>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</si>
  <si>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</si>
  <si>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</si>
  <si>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</si>
  <si>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</si>
  <si>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</si>
  <si>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</si>
  <si>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</si>
  <si>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</si>
  <si>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</si>
  <si>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</si>
  <si>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</si>
  <si>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</si>
  <si>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</si>
  <si>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</si>
  <si>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</si>
  <si>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</si>
  <si>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</si>
  <si>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</si>
  <si>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</si>
  <si>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</si>
  <si>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</si>
  <si>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</si>
  <si>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</si>
  <si>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</si>
  <si>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</si>
  <si>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</si>
  <si>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</si>
  <si>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</si>
  <si>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</si>
  <si>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</si>
  <si>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</si>
  <si>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</si>
  <si>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</si>
  <si>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</si>
  <si>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</si>
  <si>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</si>
  <si>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</si>
  <si>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</si>
  <si>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</si>
  <si>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</si>
  <si>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</si>
  <si>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</si>
  <si>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</si>
  <si>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</si>
  <si>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</si>
  <si>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</si>
  <si>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</si>
  <si>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</si>
  <si>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</si>
  <si>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</si>
  <si>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</si>
  <si>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</si>
  <si>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</si>
  <si>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</si>
  <si>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</si>
  <si>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</si>
  <si>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</si>
  <si>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</si>
  <si>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</si>
  <si>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</si>
  <si>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</si>
  <si>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</si>
  <si>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</si>
  <si>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</si>
  <si>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</si>
  <si>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</si>
  <si>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</si>
  <si>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</si>
  <si>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</si>
  <si>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</si>
  <si>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</si>
  <si>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</si>
  <si>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</si>
  <si>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</si>
  <si>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</si>
  <si>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</si>
  <si>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</si>
  <si>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</si>
  <si>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</si>
  <si>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</si>
  <si>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</si>
  <si>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</si>
  <si>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</si>
  <si>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</si>
  <si>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</si>
  <si>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</si>
  <si>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</si>
  <si>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</si>
  <si>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</si>
  <si>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</si>
  <si>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</si>
  <si>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</si>
  <si>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</si>
  <si>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</si>
  <si>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</si>
  <si>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</si>
  <si>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</si>
  <si>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</si>
  <si>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</si>
  <si>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</si>
  <si>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</si>
  <si>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</si>
  <si>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</si>
  <si>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</si>
  <si>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</si>
  <si>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</si>
  <si>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</si>
  <si>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</si>
  <si>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</si>
  <si>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</si>
  <si>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</si>
  <si>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</si>
  <si>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</si>
  <si>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</si>
  <si>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</si>
  <si>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</si>
  <si>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</si>
  <si>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</si>
  <si>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</si>
  <si>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</si>
  <si>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</si>
  <si>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</si>
  <si>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</si>
  <si>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</si>
  <si>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</si>
  <si>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</si>
  <si>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</si>
  <si>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</si>
  <si>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</si>
  <si>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</si>
  <si>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</si>
  <si>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</si>
  <si>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</si>
  <si>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</si>
  <si>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</si>
  <si>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</si>
  <si>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</si>
  <si>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</si>
  <si>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</si>
  <si>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</si>
  <si>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</si>
  <si>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</si>
  <si>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</si>
  <si>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</si>
  <si>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</si>
  <si>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</si>
  <si>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</si>
  <si>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</si>
  <si>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</si>
  <si>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</si>
  <si>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</si>
  <si>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</si>
  <si>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</si>
  <si>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</si>
  <si>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</si>
  <si>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</si>
  <si>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</si>
  <si>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</si>
  <si>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</si>
  <si>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</si>
  <si>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</si>
  <si>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</si>
  <si>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</si>
  <si>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</si>
  <si>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</si>
  <si>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</si>
  <si>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</si>
  <si>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</si>
  <si>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</si>
  <si>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</si>
  <si>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</si>
  <si>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</si>
  <si>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</si>
  <si>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</si>
  <si>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</si>
  <si>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</si>
  <si>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</si>
  <si>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</si>
  <si>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</si>
  <si>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</si>
  <si>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</si>
  <si>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</si>
  <si>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</si>
  <si>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</si>
  <si>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</si>
  <si>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</si>
  <si>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</si>
  <si>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</si>
  <si>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</si>
  <si>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</si>
  <si>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</si>
  <si>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</si>
  <si>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</si>
  <si>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</si>
  <si>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</si>
  <si>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</si>
  <si>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</si>
  <si>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</si>
  <si>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</si>
  <si>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</si>
  <si>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</si>
  <si>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</si>
  <si>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</si>
  <si>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</si>
  <si>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</si>
  <si>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</si>
  <si>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</si>
  <si>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</si>
  <si>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</si>
  <si>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</si>
  <si>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</si>
  <si>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</si>
  <si>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</si>
  <si>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</si>
  <si>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</si>
  <si>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</si>
  <si>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</si>
  <si>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</si>
  <si>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</si>
  <si>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</si>
  <si>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</si>
  <si>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</si>
  <si>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</si>
  <si>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</si>
  <si>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</si>
  <si>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</si>
  <si>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</si>
  <si>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</si>
  <si>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</si>
  <si>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</si>
  <si>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</si>
  <si>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</si>
  <si>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</si>
  <si>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</si>
  <si>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</si>
  <si>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</si>
  <si>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</si>
  <si>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</si>
  <si>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</si>
  <si>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</si>
  <si>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</si>
  <si>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</si>
  <si>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</si>
  <si>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</si>
  <si>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</si>
  <si>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</si>
  <si>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</si>
  <si>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</si>
  <si>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</si>
  <si>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</si>
  <si>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</si>
  <si>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</si>
  <si>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</si>
  <si>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</si>
  <si>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</si>
  <si>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</si>
  <si>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</si>
  <si>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</si>
  <si>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</si>
  <si>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</si>
  <si>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</si>
  <si>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</si>
  <si>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</si>
  <si>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</si>
  <si>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</si>
  <si>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</si>
  <si>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</si>
  <si>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</si>
  <si>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</si>
  <si>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</si>
  <si>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</si>
  <si>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</si>
  <si>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</si>
  <si>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</si>
  <si>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</si>
  <si>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</si>
  <si>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</si>
  <si>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</si>
  <si>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</si>
  <si>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</si>
  <si>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</si>
  <si>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</si>
  <si>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</si>
  <si>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</si>
  <si>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</si>
  <si>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</si>
  <si>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</si>
  <si>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</si>
  <si>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</si>
  <si>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</si>
  <si>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</si>
  <si>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</si>
  <si>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</si>
  <si>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</si>
  <si>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</si>
  <si>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</si>
  <si>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</si>
  <si>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</si>
  <si>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</si>
  <si>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</si>
  <si>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</si>
  <si>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</si>
  <si>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</si>
  <si>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</si>
  <si>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</si>
  <si>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</si>
  <si>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</si>
  <si>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</si>
  <si>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</si>
  <si>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</si>
  <si>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</si>
  <si>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</si>
  <si>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</si>
  <si>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</si>
  <si>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</si>
  <si>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</si>
  <si>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</si>
  <si>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</si>
  <si>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</si>
  <si>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</si>
  <si>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</si>
  <si>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</si>
  <si>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</si>
  <si>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</si>
  <si>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</si>
  <si>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</si>
  <si>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</si>
  <si>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</si>
  <si>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</si>
  <si>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</si>
  <si>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</si>
  <si>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</si>
  <si>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</si>
  <si>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</si>
  <si>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</si>
  <si>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</si>
  <si>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</si>
  <si>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</si>
  <si>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</si>
  <si>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</si>
  <si>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</si>
  <si>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</si>
  <si>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</si>
  <si>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</si>
  <si>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</si>
  <si>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</si>
  <si>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</si>
  <si>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</si>
  <si>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</si>
  <si>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</si>
  <si>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</si>
  <si>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</si>
  <si>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</si>
  <si>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</si>
  <si>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</si>
  <si>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</si>
  <si>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</si>
  <si>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</si>
  <si>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</si>
  <si>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</si>
  <si>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</si>
  <si>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</si>
  <si>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</si>
  <si>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</si>
  <si>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</si>
  <si>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</si>
  <si>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</si>
  <si>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</si>
  <si>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</si>
  <si>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</si>
  <si>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</si>
  <si>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</si>
  <si>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</si>
  <si>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</si>
  <si>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</si>
  <si>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</si>
  <si>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</si>
  <si>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</si>
  <si>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</si>
  <si>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</si>
  <si>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</si>
  <si>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</si>
  <si>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</si>
  <si>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</si>
  <si>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</si>
  <si>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</si>
  <si>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</si>
  <si>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</si>
  <si>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</si>
  <si>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</si>
  <si>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</si>
  <si>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</si>
  <si>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</si>
  <si>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</si>
  <si>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</si>
  <si>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</si>
  <si>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</si>
  <si>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</si>
  <si>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</si>
  <si>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</si>
  <si>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</si>
  <si>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</si>
  <si>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</si>
  <si>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</si>
  <si>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</si>
  <si>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</si>
  <si>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</si>
  <si>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</si>
  <si>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</si>
  <si>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</si>
  <si>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</si>
  <si>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</si>
  <si>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</si>
  <si>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</si>
  <si>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</si>
  <si>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</si>
  <si>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</si>
  <si>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</si>
  <si>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</si>
  <si>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</si>
  <si>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</si>
  <si>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</si>
  <si>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</si>
  <si>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</si>
  <si>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</si>
  <si>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</si>
  <si>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</si>
  <si>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</si>
  <si>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</si>
  <si>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</si>
  <si>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</si>
  <si>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</si>
  <si>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</si>
  <si>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</si>
  <si>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</si>
  <si>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</si>
  <si>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</si>
  <si>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</si>
  <si>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</si>
  <si>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</si>
  <si>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</si>
  <si>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</si>
  <si>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</si>
  <si>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</si>
  <si>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</si>
  <si>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</si>
  <si>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</si>
  <si>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</si>
  <si>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</si>
  <si>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</si>
  <si>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</si>
  <si>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</si>
  <si>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</si>
  <si>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</si>
  <si>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</si>
  <si>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</si>
  <si>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</si>
  <si>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</si>
  <si>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</si>
  <si>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</si>
  <si>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</si>
  <si>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</si>
  <si>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</si>
  <si>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</si>
  <si>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</si>
  <si>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</si>
  <si>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</si>
  <si>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</si>
  <si>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</si>
  <si>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</si>
  <si>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</si>
  <si>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</si>
  <si>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</si>
  <si>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</si>
  <si>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</si>
  <si>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</si>
  <si>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</si>
  <si>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</si>
  <si>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</si>
  <si>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</si>
  <si>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</si>
  <si>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</si>
  <si>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</si>
  <si>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</si>
  <si>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</si>
  <si>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</si>
  <si>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</si>
  <si>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</si>
  <si>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</si>
  <si>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</si>
  <si>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</si>
  <si>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</si>
  <si>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</si>
  <si>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</si>
  <si>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</si>
  <si>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</si>
  <si>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</si>
  <si>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</si>
  <si>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</si>
  <si>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</si>
  <si>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</si>
  <si>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</si>
  <si>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</si>
  <si>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</si>
  <si>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</si>
  <si>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</si>
  <si>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</si>
  <si>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</si>
  <si>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</si>
  <si>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</si>
  <si>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</si>
  <si>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</si>
  <si>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</si>
  <si>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</si>
  <si>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</si>
  <si>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</si>
  <si>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</si>
  <si>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</si>
  <si>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</si>
  <si>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</si>
  <si>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</si>
  <si>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</si>
  <si>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</si>
  <si>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</si>
  <si>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</si>
  <si>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</si>
  <si>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</si>
  <si>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</si>
  <si>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</si>
  <si>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</si>
  <si>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</si>
  <si>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</si>
  <si>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</si>
  <si>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</si>
  <si>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</si>
  <si>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</si>
  <si>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</si>
  <si>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</si>
  <si>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</si>
  <si>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</si>
  <si>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</si>
  <si>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</si>
  <si>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</si>
  <si>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</si>
  <si>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</si>
  <si>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</si>
  <si>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</si>
  <si>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</si>
  <si>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</si>
  <si>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</si>
  <si>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</si>
  <si>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</si>
  <si>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</si>
  <si>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</si>
  <si>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</si>
  <si>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</si>
  <si>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</si>
  <si>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</si>
  <si>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</si>
  <si>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</si>
  <si>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</si>
  <si>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</si>
  <si>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</si>
  <si>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</si>
  <si>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</si>
  <si>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</si>
  <si>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</si>
  <si>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</si>
  <si>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</si>
  <si>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</si>
  <si>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</si>
  <si>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</si>
  <si>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</si>
  <si>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</si>
  <si>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</si>
  <si>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</si>
  <si>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</si>
  <si>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</si>
  <si>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</si>
  <si>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</si>
  <si>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</si>
  <si>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</si>
  <si>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</si>
  <si>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</si>
  <si>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</si>
  <si>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</si>
  <si>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</si>
  <si>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</si>
  <si>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</si>
  <si>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</si>
  <si>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</si>
  <si>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</si>
  <si>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</si>
  <si>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</si>
  <si>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</si>
  <si>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</si>
  <si>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</si>
  <si>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</si>
  <si>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</si>
  <si>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</si>
  <si>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</si>
  <si>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</si>
  <si>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</si>
  <si>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</si>
  <si>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</si>
  <si>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</si>
  <si>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</si>
  <si>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</si>
  <si>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</si>
  <si>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</si>
  <si>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</si>
  <si>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</si>
  <si>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</si>
  <si>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</si>
  <si>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</si>
  <si>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</si>
  <si>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</si>
  <si>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</si>
  <si>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</si>
  <si>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</si>
  <si>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</si>
  <si>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</si>
  <si>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</si>
  <si>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</si>
  <si>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</si>
  <si>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</si>
  <si>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</si>
  <si>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</si>
  <si>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</si>
  <si>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</si>
  <si>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</si>
  <si>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</si>
  <si>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</si>
  <si>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</si>
  <si>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</si>
  <si>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</si>
  <si>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</si>
  <si>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</si>
  <si>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</si>
  <si>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</si>
  <si>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</si>
  <si>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</si>
  <si>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</si>
  <si>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</si>
  <si>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</si>
  <si>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</si>
  <si>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</si>
  <si>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</si>
  <si>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</si>
  <si>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</si>
  <si>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</si>
  <si>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</si>
  <si>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</si>
  <si>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</si>
  <si>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</si>
  <si>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</si>
  <si>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</si>
  <si>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</si>
  <si>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</si>
  <si>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</si>
  <si>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</si>
  <si>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</si>
  <si>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</si>
  <si>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</si>
  <si>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</si>
  <si>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</si>
  <si>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</si>
  <si>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</si>
  <si>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</si>
  <si>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</si>
  <si>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</si>
  <si>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</si>
  <si>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</si>
  <si>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</si>
  <si>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</si>
  <si>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</si>
  <si>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</si>
  <si>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</si>
  <si>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</si>
  <si>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</si>
  <si>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</si>
  <si>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</si>
  <si>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</si>
  <si>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</si>
  <si>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</si>
  <si>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</si>
  <si>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</si>
  <si>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</si>
  <si>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</si>
  <si>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</si>
  <si>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</si>
  <si>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</si>
  <si>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</si>
  <si>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</si>
  <si>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</si>
  <si>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</si>
  <si>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</si>
  <si>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</si>
  <si>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</si>
  <si>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</si>
  <si>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</si>
  <si>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</si>
  <si>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</si>
  <si>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</si>
  <si>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</si>
  <si>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</si>
  <si>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</si>
  <si>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</si>
  <si>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</si>
  <si>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</si>
  <si>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</si>
  <si>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</si>
  <si>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</si>
  <si>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</si>
  <si>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</si>
  <si>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</si>
  <si>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</si>
  <si>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</si>
  <si>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</si>
  <si>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</si>
  <si>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</si>
  <si>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</si>
  <si>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</si>
  <si>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</si>
  <si>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</si>
  <si>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</si>
  <si>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</si>
  <si>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</si>
  <si>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</si>
  <si>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</si>
  <si>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</si>
  <si>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</si>
  <si>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</si>
  <si>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</si>
  <si>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</si>
  <si>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</si>
  <si>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</si>
  <si>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</si>
  <si>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</si>
  <si>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</si>
  <si>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</si>
  <si>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</si>
  <si>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</si>
  <si>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</si>
  <si>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</si>
  <si>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</si>
  <si>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</si>
  <si>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</si>
  <si>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</si>
  <si>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</si>
  <si>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</si>
  <si>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</si>
  <si>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</si>
  <si>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</si>
  <si>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</si>
  <si>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</si>
  <si>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</si>
  <si>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</si>
  <si>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</si>
  <si>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</si>
  <si>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</si>
  <si>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</si>
  <si>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</si>
  <si>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</si>
  <si>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</si>
  <si>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</si>
  <si>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</si>
  <si>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</si>
  <si>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</si>
  <si>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</si>
  <si>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</si>
  <si>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</si>
  <si>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</si>
  <si>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</si>
  <si>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</si>
  <si>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</si>
  <si>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</si>
  <si>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</si>
  <si>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</si>
  <si>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</si>
  <si>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</si>
  <si>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</si>
  <si>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</si>
  <si>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</si>
  <si>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</si>
  <si>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</si>
  <si>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</si>
  <si>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</si>
  <si>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</si>
  <si>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</si>
  <si>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</si>
  <si>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</si>
  <si>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</si>
  <si>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</si>
  <si>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</si>
  <si>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</si>
  <si>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</si>
  <si>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</si>
  <si>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</si>
  <si>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</si>
  <si>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</si>
  <si>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</si>
  <si>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</si>
  <si>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</si>
  <si>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</si>
  <si>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</si>
  <si>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</si>
  <si>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</si>
  <si>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</si>
  <si>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</si>
  <si>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</si>
  <si>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</si>
  <si>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</si>
  <si>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</si>
  <si>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</si>
  <si>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</si>
  <si>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</si>
  <si>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</si>
  <si>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</si>
  <si>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</si>
  <si>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</si>
  <si>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</si>
  <si>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</si>
  <si>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</si>
  <si>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</si>
  <si>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</si>
  <si>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</si>
  <si>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</si>
  <si>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</si>
  <si>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</si>
  <si>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</si>
  <si>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</si>
  <si>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</si>
  <si>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</si>
  <si>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</si>
  <si>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</si>
  <si>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</si>
  <si>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</si>
  <si>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</si>
  <si>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</si>
  <si>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</si>
  <si>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</si>
  <si>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</si>
  <si>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</si>
  <si>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</si>
  <si>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</si>
  <si>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</si>
  <si>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</si>
  <si>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</si>
  <si>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</si>
  <si>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</si>
  <si>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</si>
  <si>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</si>
  <si>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</si>
  <si>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</si>
  <si>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</si>
  <si>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</si>
  <si>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</si>
  <si>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</si>
  <si>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</si>
  <si>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</si>
  <si>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</si>
  <si>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</si>
  <si>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</si>
  <si>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</si>
  <si>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</si>
  <si>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</si>
  <si>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</si>
  <si>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</si>
  <si>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</si>
  <si>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</si>
  <si>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</si>
  <si>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</si>
  <si>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</si>
  <si>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</si>
  <si>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</si>
  <si>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</si>
  <si>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</si>
  <si>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</si>
  <si>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</si>
  <si>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</si>
  <si>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</si>
  <si>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</si>
  <si>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</si>
  <si>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</si>
  <si>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</si>
  <si>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</si>
  <si>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</si>
  <si>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</si>
  <si>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</si>
  <si>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</si>
  <si>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</si>
  <si>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</si>
  <si>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</si>
  <si>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</si>
  <si>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</si>
  <si>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</si>
  <si>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</si>
  <si>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</si>
  <si>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</si>
  <si>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</si>
  <si>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</si>
  <si>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</si>
  <si>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</si>
  <si>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</si>
  <si>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</si>
  <si>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</si>
  <si>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</si>
  <si>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</si>
  <si>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</si>
  <si>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</si>
  <si>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</si>
  <si>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</si>
  <si>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</si>
  <si>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</si>
  <si>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</si>
  <si>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</si>
  <si>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</si>
  <si>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</si>
  <si>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</si>
  <si>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</si>
  <si>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</si>
  <si>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</si>
  <si>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</si>
  <si>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</si>
  <si>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</si>
  <si>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</si>
  <si>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</si>
  <si>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</si>
  <si>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</si>
  <si>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</si>
  <si>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</si>
  <si>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</si>
  <si>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</si>
  <si>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</si>
  <si>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</si>
  <si>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</si>
  <si>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</si>
  <si>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</si>
  <si>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</si>
  <si>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</si>
  <si>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</si>
  <si>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</si>
  <si>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</si>
  <si>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</si>
  <si>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</si>
  <si>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</si>
  <si>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</si>
  <si>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</si>
  <si>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</si>
  <si>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</si>
  <si>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</si>
  <si>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</si>
  <si>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</si>
  <si>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</si>
  <si>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</si>
  <si>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</si>
  <si>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</si>
  <si>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</si>
  <si>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</si>
  <si>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</si>
  <si>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</si>
  <si>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</si>
  <si>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</si>
  <si>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</si>
  <si>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</si>
  <si>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</si>
  <si>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</si>
  <si>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</si>
  <si>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</si>
  <si>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</si>
  <si>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</si>
  <si>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</si>
  <si>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</si>
  <si>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</si>
  <si>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</si>
  <si>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</si>
  <si>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</si>
  <si>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</si>
  <si>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</si>
  <si>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</si>
  <si>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</si>
  <si>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</si>
  <si>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</si>
  <si>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</si>
  <si>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</si>
  <si>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</si>
  <si>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</si>
  <si>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</si>
  <si>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</si>
  <si>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</si>
  <si>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</si>
  <si>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</si>
  <si>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</si>
  <si>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</si>
  <si>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</si>
  <si>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</si>
  <si>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</si>
  <si>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</si>
  <si>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</si>
  <si>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</si>
  <si>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</si>
  <si>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</si>
  <si>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</si>
  <si>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</si>
  <si>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</si>
  <si>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</si>
  <si>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</si>
  <si>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</si>
  <si>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</si>
  <si>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</si>
  <si>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</si>
  <si>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</si>
  <si>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</si>
  <si>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</si>
  <si>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</si>
  <si>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</si>
  <si>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</si>
  <si>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</si>
  <si>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</si>
  <si>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</si>
  <si>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</si>
  <si>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</si>
  <si>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</si>
  <si>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</si>
  <si>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</si>
  <si>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</si>
  <si>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</si>
  <si>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</si>
  <si>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</si>
  <si>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</si>
  <si>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</si>
  <si>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</si>
  <si>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</si>
  <si>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</si>
  <si>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</si>
  <si>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</si>
  <si>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</si>
  <si>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</si>
  <si>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</si>
  <si>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</si>
  <si>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</si>
  <si>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</si>
  <si>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</si>
  <si>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</si>
  <si>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</si>
  <si>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</si>
  <si>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</si>
  <si>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</si>
  <si>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</si>
  <si>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</si>
  <si>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</si>
  <si>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</si>
  <si>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</si>
  <si>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</si>
  <si>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</si>
  <si>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</si>
  <si>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</si>
  <si>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</si>
  <si>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</si>
  <si>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</si>
  <si>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</si>
  <si>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</si>
  <si>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</si>
  <si>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</si>
  <si>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</si>
  <si>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</si>
  <si>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</si>
  <si>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</si>
  <si>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</si>
  <si>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</si>
  <si>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</si>
  <si>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</si>
  <si>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</si>
  <si>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</si>
  <si>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</si>
  <si>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</si>
  <si>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</si>
  <si>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</si>
  <si>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</si>
  <si>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</si>
  <si>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</si>
  <si>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</si>
  <si>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</si>
  <si>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</si>
  <si>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</si>
  <si>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</si>
  <si>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</si>
  <si>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</si>
  <si>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</si>
  <si>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</si>
  <si>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</si>
  <si>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</si>
  <si>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</si>
  <si>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</si>
  <si>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</si>
  <si>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</si>
  <si>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</si>
  <si>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</si>
  <si>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</si>
  <si>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</si>
  <si>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</si>
  <si>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</si>
  <si>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</si>
  <si>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</si>
  <si>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</si>
  <si>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</si>
  <si>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</si>
  <si>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</si>
  <si>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</si>
  <si>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</si>
  <si>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</si>
  <si>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</si>
  <si>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</si>
  <si>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</si>
  <si>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</si>
  <si>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</si>
  <si>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</si>
  <si>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</si>
  <si>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</si>
  <si>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</si>
  <si>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</si>
  <si>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</si>
  <si>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</si>
  <si>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</si>
  <si>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</si>
  <si>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</si>
  <si>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</si>
  <si>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</si>
  <si>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</si>
  <si>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</si>
  <si>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</si>
  <si>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</si>
  <si>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</si>
  <si>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</si>
  <si>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</si>
  <si>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</si>
  <si>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</si>
  <si>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</si>
  <si>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</si>
  <si>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</si>
  <si>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</si>
  <si>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</si>
  <si>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</si>
  <si>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</si>
  <si>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</si>
  <si>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</si>
  <si>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</si>
  <si>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</si>
  <si>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</si>
  <si>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</si>
  <si>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</si>
  <si>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</si>
  <si>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</si>
  <si>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</si>
  <si>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</si>
  <si>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</si>
  <si>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</si>
  <si>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</si>
  <si>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</si>
  <si>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</si>
  <si>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</si>
  <si>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</si>
  <si>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</si>
  <si>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</si>
  <si>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</si>
  <si>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</si>
  <si>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</si>
  <si>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</si>
  <si>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</si>
  <si>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</si>
  <si>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</si>
  <si>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</si>
  <si>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</si>
  <si>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</si>
  <si>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</si>
  <si>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</si>
  <si>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</si>
  <si>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</si>
  <si>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</si>
  <si>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</si>
  <si>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</si>
  <si>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</si>
  <si>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</si>
  <si>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</si>
  <si>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</si>
  <si>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</si>
  <si>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</si>
  <si>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</si>
  <si>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</si>
  <si>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</si>
  <si>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</si>
  <si>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</si>
  <si>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</si>
  <si>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</si>
  <si>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</si>
  <si>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</si>
  <si>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</si>
  <si>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</si>
  <si>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</si>
  <si>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</si>
  <si>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</si>
  <si>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</si>
  <si>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</si>
  <si>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</si>
  <si>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</si>
  <si>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</si>
  <si>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</si>
  <si>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</si>
  <si>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</si>
  <si>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</si>
  <si>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</si>
  <si>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</si>
  <si>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</si>
  <si>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</si>
  <si>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</si>
  <si>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</si>
  <si>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</si>
  <si>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</si>
  <si>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</si>
  <si>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</si>
  <si>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</si>
  <si>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</si>
  <si>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</si>
  <si>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</si>
  <si>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</si>
  <si>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</si>
  <si>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</si>
  <si>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</si>
  <si>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</si>
  <si>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</si>
  <si>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</si>
  <si>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</si>
  <si>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</si>
  <si>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</si>
  <si>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</si>
  <si>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</si>
  <si>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</si>
  <si>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</si>
  <si>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</si>
  <si>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</si>
  <si>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</si>
  <si>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</si>
  <si>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</si>
  <si>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</si>
  <si>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</si>
  <si>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</si>
  <si>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</si>
  <si>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</si>
  <si>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</si>
  <si>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</si>
  <si>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</si>
  <si>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</si>
  <si>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</si>
  <si>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</si>
  <si>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</si>
  <si>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</si>
  <si>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</si>
  <si>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</si>
  <si>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</si>
  <si>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</si>
  <si>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</si>
  <si>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</si>
  <si>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</si>
  <si>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</si>
  <si>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</si>
  <si>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</si>
  <si>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</si>
  <si>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</si>
  <si>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</si>
  <si>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</si>
  <si>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</si>
  <si>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</si>
  <si>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</si>
  <si>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</si>
  <si>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</si>
  <si>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</si>
  <si>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</si>
  <si>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</si>
  <si>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</si>
  <si>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</si>
  <si>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</si>
  <si>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</si>
  <si>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</si>
  <si>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</si>
  <si>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</si>
  <si>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</si>
  <si>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</si>
  <si>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</si>
  <si>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</si>
  <si>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</si>
  <si>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</si>
  <si>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</si>
  <si>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</si>
  <si>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</si>
  <si>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</si>
  <si>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</si>
  <si>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</si>
  <si>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</si>
  <si>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</si>
  <si>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</si>
  <si>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</si>
  <si>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</si>
  <si>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</si>
  <si>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</si>
  <si>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</si>
  <si>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</si>
  <si>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</si>
  <si>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</si>
  <si>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</si>
  <si>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</si>
  <si>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</si>
  <si>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</si>
  <si>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</si>
  <si>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</si>
  <si>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</si>
  <si>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</si>
  <si>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</si>
  <si>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</si>
  <si>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</si>
  <si>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</si>
  <si>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</si>
  <si>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</si>
  <si>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</si>
  <si>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</si>
  <si>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</si>
  <si>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</si>
  <si>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</si>
  <si>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</si>
  <si>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</si>
  <si>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</si>
  <si>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</si>
  <si>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</si>
  <si>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</si>
  <si>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</si>
  <si>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</si>
  <si>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</si>
  <si>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</si>
  <si>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</si>
  <si>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</si>
  <si>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</si>
  <si>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</si>
  <si>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</si>
  <si>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</si>
  <si>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</si>
  <si>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</si>
  <si>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</si>
  <si>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</si>
  <si>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</si>
  <si>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</si>
  <si>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</si>
  <si>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</si>
  <si>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</si>
  <si>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</si>
  <si>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</si>
  <si>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</si>
  <si>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</si>
  <si>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</si>
  <si>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</si>
  <si>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</si>
  <si>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</si>
  <si>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</si>
  <si>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</si>
  <si>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</si>
  <si>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</si>
  <si>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</si>
  <si>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</si>
  <si>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</si>
  <si>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</si>
  <si>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</si>
  <si>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</si>
  <si>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</si>
  <si>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</si>
  <si>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</si>
  <si>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</si>
  <si>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</si>
  <si>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</si>
  <si>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</si>
  <si>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</si>
  <si>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</si>
  <si>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</si>
  <si>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</si>
  <si>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</si>
  <si>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</si>
  <si>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</si>
  <si>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</si>
  <si>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</si>
  <si>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</si>
  <si>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</si>
  <si>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</si>
  <si>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</si>
  <si>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</si>
  <si>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</si>
  <si>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</si>
  <si>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</si>
  <si>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</si>
  <si>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</si>
  <si>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</si>
  <si>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</si>
  <si>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</si>
  <si>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</si>
  <si>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</si>
  <si>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</si>
  <si>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</si>
  <si>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</si>
  <si>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</si>
  <si>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</si>
  <si>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</si>
  <si>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</si>
  <si>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</si>
  <si>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</si>
  <si>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</si>
  <si>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</si>
  <si>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</si>
  <si>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</si>
  <si>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</si>
  <si>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</si>
  <si>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</si>
  <si>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</si>
  <si>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</si>
  <si>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</si>
  <si>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</si>
  <si>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</si>
  <si>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</si>
  <si>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</si>
  <si>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</si>
  <si>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</si>
  <si>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</si>
  <si>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</si>
  <si>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</si>
  <si>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</si>
  <si>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</si>
  <si>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</si>
  <si>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</si>
  <si>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</si>
  <si>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</si>
  <si>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</si>
  <si>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</si>
  <si>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</si>
  <si>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</si>
  <si>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</si>
  <si>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</si>
  <si>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</si>
  <si>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</si>
  <si>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</si>
  <si>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</si>
  <si>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</si>
  <si>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</si>
  <si>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</si>
  <si>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</si>
  <si>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</si>
  <si>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</si>
  <si>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</si>
  <si>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</si>
  <si>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</si>
  <si>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</si>
  <si>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</si>
  <si>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</si>
  <si>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</si>
  <si>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</si>
  <si>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</si>
  <si>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</si>
  <si>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</si>
  <si>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</si>
  <si>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</si>
  <si>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</si>
  <si>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</si>
  <si>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</si>
  <si>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</si>
  <si>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</si>
  <si>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</si>
  <si>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</si>
  <si>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</si>
  <si>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</si>
  <si>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</si>
  <si>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</si>
  <si>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</si>
  <si>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</si>
  <si>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</si>
  <si>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</si>
  <si>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</si>
  <si>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</si>
  <si>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</si>
  <si>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</si>
  <si>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</si>
  <si>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</si>
  <si>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</si>
  <si>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</si>
  <si>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</si>
  <si>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</si>
  <si>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</si>
  <si>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</si>
  <si>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</si>
  <si>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</si>
  <si>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</si>
  <si>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</si>
  <si>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</si>
  <si>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</si>
  <si>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</si>
  <si>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</si>
  <si>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</si>
  <si>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</si>
  <si>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</si>
  <si>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</si>
  <si>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</si>
  <si>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</si>
  <si>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</si>
  <si>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</si>
  <si>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</si>
  <si>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</si>
  <si>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</si>
  <si>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</si>
  <si>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</si>
  <si>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</si>
  <si>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</si>
  <si>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</si>
  <si>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</si>
  <si>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</si>
  <si>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</si>
  <si>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</si>
  <si>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</si>
  <si>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</si>
  <si>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</si>
  <si>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</si>
  <si>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</si>
  <si>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</si>
  <si>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</si>
  <si>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</si>
  <si>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</si>
  <si>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</si>
  <si>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</si>
  <si>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</si>
  <si>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</si>
  <si>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</si>
  <si>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</si>
  <si>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</si>
  <si>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</si>
  <si>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</si>
  <si>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</si>
  <si>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</si>
  <si>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</si>
  <si>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</si>
  <si>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</si>
  <si>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</si>
  <si>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</si>
  <si>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</si>
  <si>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</si>
  <si>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</si>
  <si>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</si>
  <si>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</si>
  <si>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</si>
  <si>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</si>
  <si>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</si>
  <si>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</si>
  <si>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</si>
  <si>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</si>
  <si>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</si>
  <si>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</si>
  <si>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</si>
  <si>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</si>
  <si>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</si>
  <si>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</si>
  <si>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</si>
  <si>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</si>
  <si>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</si>
  <si>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</si>
  <si>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</si>
  <si>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</si>
  <si>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</si>
  <si>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</si>
  <si>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</si>
  <si>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</si>
  <si>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</si>
  <si>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</si>
  <si>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</si>
  <si>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</si>
  <si>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</si>
  <si>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</si>
  <si>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</si>
  <si>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</si>
  <si>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</si>
  <si>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</si>
  <si>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</si>
  <si>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</si>
  <si>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</si>
  <si>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</si>
  <si>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</si>
  <si>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</si>
  <si>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</si>
  <si>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</si>
  <si>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</si>
  <si>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</si>
  <si>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</si>
  <si>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</si>
  <si>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</si>
  <si>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</si>
  <si>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</si>
  <si>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</si>
  <si>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</si>
  <si>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</si>
  <si>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</si>
  <si>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</si>
  <si>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</si>
  <si>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</si>
  <si>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</si>
  <si>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</si>
  <si>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</si>
  <si>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</si>
  <si>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</si>
  <si>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</si>
  <si>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</si>
  <si>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</si>
  <si>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</si>
  <si>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</si>
  <si>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</si>
  <si>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</si>
  <si>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</si>
  <si>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</si>
  <si>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</si>
  <si>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</si>
  <si>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</si>
  <si>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</si>
  <si>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</si>
  <si>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</si>
  <si>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</si>
  <si>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</si>
  <si>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</si>
  <si>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</si>
  <si>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</si>
  <si>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</si>
  <si>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</si>
  <si>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</si>
  <si>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</si>
  <si>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</si>
  <si>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</si>
  <si>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</si>
  <si>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</si>
  <si>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</si>
  <si>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</si>
  <si>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</si>
  <si>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</si>
  <si>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</si>
  <si>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</si>
  <si>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</si>
  <si>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</si>
  <si>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</si>
  <si>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</si>
  <si>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</si>
  <si>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</si>
  <si>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</si>
  <si>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</si>
  <si>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</si>
  <si>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</si>
  <si>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</si>
  <si>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</si>
  <si>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</si>
  <si>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</si>
  <si>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</si>
  <si>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</si>
  <si>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</si>
  <si>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</si>
  <si>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</si>
  <si>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</si>
  <si>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</si>
  <si>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</si>
  <si>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</si>
  <si>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</si>
  <si>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</si>
  <si>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</si>
  <si>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</si>
  <si>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</si>
  <si>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</si>
  <si>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</si>
  <si>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</si>
  <si>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</si>
  <si>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</si>
  <si>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</si>
  <si>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</si>
  <si>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</si>
  <si>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</si>
  <si>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</si>
  <si>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</si>
  <si>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</si>
  <si>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</si>
  <si>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</si>
  <si>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</si>
  <si>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</si>
  <si>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</si>
  <si>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</si>
  <si>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</si>
  <si>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</si>
  <si>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</si>
  <si>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</si>
  <si>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</si>
  <si>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</si>
  <si>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</si>
  <si>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</si>
  <si>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</si>
  <si>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</si>
  <si>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</si>
  <si>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</si>
  <si>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</si>
  <si>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</si>
  <si>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</si>
  <si>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</si>
  <si>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</si>
  <si>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</si>
  <si>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</si>
  <si>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</si>
  <si>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</si>
  <si>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</si>
  <si>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</si>
  <si>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</si>
  <si>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</si>
  <si>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</si>
  <si>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</si>
  <si>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</si>
  <si>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</si>
  <si>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</si>
  <si>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</si>
  <si>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</si>
  <si>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</si>
  <si>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</si>
  <si>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</si>
  <si>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</si>
  <si>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</si>
  <si>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</si>
  <si>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</si>
  <si>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</si>
  <si>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</si>
  <si>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</si>
  <si>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</si>
  <si>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</si>
  <si>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</si>
  <si>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</si>
  <si>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</si>
  <si>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</si>
  <si>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</si>
  <si>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</si>
  <si>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</si>
  <si>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</si>
  <si>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</si>
  <si>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</si>
  <si>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</si>
  <si>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</si>
  <si>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</si>
  <si>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</si>
  <si>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</si>
  <si>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</si>
  <si>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</si>
  <si>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</si>
  <si>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</si>
  <si>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</si>
  <si>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</si>
  <si>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</si>
  <si>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</si>
  <si>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</si>
  <si>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</si>
  <si>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</si>
  <si>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</si>
  <si>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</si>
  <si>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</si>
  <si>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</si>
  <si>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</si>
  <si>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</si>
  <si>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</si>
  <si>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</si>
  <si>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</si>
  <si>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</si>
  <si>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</si>
  <si>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</si>
  <si>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</si>
  <si>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</si>
  <si>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</si>
  <si>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</si>
  <si>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</si>
  <si>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</si>
  <si>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</si>
  <si>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</si>
  <si>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</si>
  <si>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</si>
  <si>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</si>
  <si>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</si>
  <si>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</si>
  <si>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</si>
  <si>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</si>
  <si>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</si>
  <si>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</si>
  <si>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</si>
  <si>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</si>
  <si>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</si>
  <si>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</si>
  <si>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</si>
  <si>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</si>
  <si>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</si>
  <si>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</si>
  <si>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</si>
  <si>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</si>
  <si>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</si>
  <si>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</si>
  <si>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</si>
  <si>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</si>
  <si>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</si>
  <si>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</si>
  <si>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</si>
  <si>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</si>
  <si>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</si>
  <si>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</si>
  <si>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</si>
  <si>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</si>
  <si>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</si>
  <si>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</si>
  <si>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</si>
  <si>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</si>
  <si>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</si>
  <si>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</si>
  <si>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</si>
  <si>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</si>
  <si>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</si>
  <si>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</si>
  <si>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</si>
  <si>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</si>
  <si>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</si>
  <si>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</si>
  <si>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</si>
  <si>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</si>
  <si>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</si>
  <si>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</si>
  <si>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</si>
  <si>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</si>
  <si>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</si>
  <si>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</si>
  <si>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</si>
  <si>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</si>
  <si>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</si>
  <si>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</si>
  <si>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</si>
  <si>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</si>
  <si>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</si>
  <si>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</si>
  <si>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</si>
  <si>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</si>
  <si>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</si>
  <si>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</si>
  <si>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</si>
  <si>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</si>
  <si>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</si>
  <si>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</si>
  <si>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</si>
  <si>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</si>
  <si>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</si>
  <si>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</si>
  <si>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</si>
  <si>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</si>
  <si>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</si>
  <si>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</si>
  <si>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</si>
  <si>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</si>
  <si>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</si>
  <si>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</si>
  <si>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</si>
  <si>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</si>
  <si>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</si>
  <si>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</si>
  <si>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</si>
  <si>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</si>
  <si>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</si>
  <si>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</si>
  <si>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</si>
  <si>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</si>
  <si>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</si>
  <si>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</si>
  <si>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</si>
  <si>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</si>
  <si>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</si>
  <si>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</si>
  <si>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</si>
  <si>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</si>
  <si>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</si>
  <si>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</si>
  <si>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</si>
  <si>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</si>
  <si>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</si>
  <si>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</si>
  <si>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</si>
  <si>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</si>
  <si>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</si>
  <si>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</si>
  <si>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</si>
  <si>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</si>
  <si>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</si>
  <si>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</si>
  <si>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</si>
  <si>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</si>
  <si>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</si>
  <si>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</si>
  <si>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</si>
  <si>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</si>
  <si>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</si>
  <si>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</si>
  <si>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</si>
  <si>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</si>
  <si>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</si>
  <si>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</si>
  <si>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</si>
  <si>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</si>
  <si>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</si>
  <si>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</si>
  <si>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</si>
  <si>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</si>
  <si>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</si>
  <si>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</si>
  <si>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</si>
  <si>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</si>
  <si>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</si>
  <si>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</si>
  <si>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</si>
  <si>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</si>
  <si>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</si>
  <si>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</si>
  <si>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</si>
  <si>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</si>
  <si>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</si>
  <si>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</si>
  <si>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</si>
  <si>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</si>
  <si>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</si>
  <si>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</si>
  <si>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</si>
  <si>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</si>
  <si>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</si>
  <si>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</si>
  <si>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</si>
  <si>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</si>
  <si>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</si>
  <si>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</si>
  <si>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</si>
  <si>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</si>
  <si>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</si>
  <si>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</si>
  <si>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</si>
  <si>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</si>
  <si>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</si>
  <si>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</si>
  <si>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</si>
  <si>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</si>
  <si>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</si>
  <si>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</si>
  <si>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</si>
  <si>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</si>
  <si>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</si>
  <si>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</si>
  <si>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</si>
  <si>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</si>
  <si>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</si>
  <si>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</si>
  <si>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</si>
  <si>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</si>
  <si>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</si>
  <si>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</si>
  <si>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</si>
  <si>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</si>
  <si>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</si>
  <si>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</si>
  <si>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</si>
  <si>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</si>
  <si>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</si>
  <si>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</si>
  <si>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</si>
  <si>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</si>
  <si>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</si>
  <si>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</si>
  <si>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</si>
  <si>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</si>
  <si>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</si>
  <si>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</si>
  <si>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</si>
  <si>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</si>
  <si>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</si>
  <si>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</si>
  <si>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</si>
  <si>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</si>
  <si>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</si>
  <si>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</si>
  <si>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</si>
  <si>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</si>
  <si>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</si>
  <si>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</si>
  <si>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</si>
  <si>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</si>
  <si>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</si>
  <si>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</si>
  <si>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</si>
  <si>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</si>
  <si>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</si>
  <si>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</si>
  <si>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</si>
  <si>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</si>
  <si>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</si>
  <si>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</si>
  <si>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</si>
  <si>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</si>
  <si>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</si>
  <si>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</si>
  <si>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</si>
  <si>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</si>
  <si>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</si>
  <si>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</si>
  <si>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</si>
  <si>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</si>
  <si>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</si>
  <si>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</si>
  <si>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</si>
  <si>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</si>
  <si>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</si>
  <si>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</si>
  <si>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</si>
  <si>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</si>
  <si>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</si>
  <si>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</si>
  <si>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</si>
  <si>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</si>
  <si>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</si>
  <si>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</si>
  <si>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</si>
  <si>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</si>
  <si>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</si>
  <si>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</si>
  <si>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</si>
  <si>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</si>
  <si>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</si>
  <si>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</si>
  <si>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</si>
  <si>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</si>
  <si>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</si>
  <si>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</si>
  <si>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</si>
  <si>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</si>
  <si>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</si>
  <si>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</si>
  <si>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</si>
  <si>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</si>
  <si>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</si>
  <si>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</si>
  <si>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</si>
  <si>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</si>
  <si>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</si>
  <si>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</si>
  <si>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</si>
  <si>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</si>
  <si>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</si>
  <si>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</si>
  <si>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</si>
  <si>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</si>
  <si>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</si>
  <si>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</si>
  <si>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</si>
  <si>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</si>
  <si>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</si>
  <si>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</si>
  <si>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</si>
  <si>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</si>
  <si>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</si>
  <si>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</si>
  <si>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</si>
  <si>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</si>
  <si>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</si>
  <si>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</si>
  <si>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</si>
  <si>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</si>
  <si>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</si>
  <si>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</si>
  <si>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</si>
  <si>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</si>
  <si>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</si>
  <si>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</si>
  <si>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</si>
  <si>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</si>
  <si>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</si>
  <si>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</si>
  <si>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</si>
  <si>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</si>
  <si>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</si>
  <si>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</si>
  <si>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</si>
  <si>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</si>
  <si>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</si>
  <si>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</si>
  <si>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</si>
  <si>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</si>
  <si>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</si>
  <si>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</si>
  <si>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</si>
  <si>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</si>
  <si>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</si>
  <si>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</si>
  <si>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</si>
  <si>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</si>
  <si>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</si>
  <si>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</si>
  <si>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</si>
  <si>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</si>
  <si>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</si>
  <si>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</si>
  <si>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</si>
  <si>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</si>
  <si>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</si>
  <si>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</si>
  <si>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</si>
  <si>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</si>
  <si>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</si>
  <si>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</si>
  <si>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</si>
  <si>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</si>
  <si>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</si>
  <si>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</si>
  <si>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</si>
  <si>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</si>
  <si>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</si>
  <si>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</si>
  <si>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</si>
  <si>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</si>
  <si>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</si>
  <si>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</si>
  <si>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</si>
  <si>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</si>
  <si>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</si>
  <si>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</si>
  <si>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</si>
  <si>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</si>
  <si>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</si>
  <si>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</si>
  <si>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</si>
  <si>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</si>
  <si>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</si>
  <si>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</si>
  <si>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</si>
  <si>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</si>
  <si>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</si>
  <si>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</si>
  <si>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</si>
  <si>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</si>
  <si>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</si>
  <si>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</si>
  <si>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</si>
  <si>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</si>
  <si>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</si>
  <si>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</si>
  <si>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</si>
  <si>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</si>
  <si>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</si>
  <si>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</si>
  <si>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</si>
  <si>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</si>
  <si>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</si>
  <si>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</si>
  <si>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</si>
  <si>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</si>
  <si>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</si>
  <si>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</si>
  <si>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</si>
  <si>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</si>
  <si>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</si>
  <si>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</si>
  <si>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</si>
  <si>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</si>
  <si>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</si>
  <si>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</si>
  <si>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</si>
  <si>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</si>
  <si>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</si>
  <si>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</si>
  <si>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</si>
  <si>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</si>
  <si>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</si>
  <si>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</si>
  <si>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</si>
  <si>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</si>
  <si>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</si>
  <si>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</si>
  <si>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</si>
  <si>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</si>
  <si>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</si>
  <si>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</si>
  <si>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</si>
  <si>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</si>
  <si>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</si>
  <si>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</si>
  <si>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</si>
  <si>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</si>
  <si>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</si>
  <si>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</si>
  <si>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</si>
  <si>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</si>
  <si>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</si>
  <si>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</si>
  <si>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</si>
  <si>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</si>
  <si>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</si>
  <si>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</si>
  <si>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</si>
  <si>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</si>
  <si>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</si>
  <si>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</si>
  <si>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</si>
  <si>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</si>
  <si>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</si>
  <si>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</si>
  <si>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</si>
  <si>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</si>
  <si>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</si>
  <si>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</si>
  <si>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</si>
  <si>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</si>
  <si>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</si>
  <si>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</si>
  <si>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</si>
  <si>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</si>
  <si>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</si>
  <si>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</si>
  <si>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</si>
  <si>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</si>
  <si>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</si>
  <si>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</si>
  <si>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</si>
  <si>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</si>
  <si>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</si>
  <si>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</si>
  <si>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</si>
  <si>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</si>
  <si>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</si>
  <si>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</si>
  <si>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</si>
  <si>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</si>
  <si>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</si>
  <si>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</si>
  <si>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</si>
  <si>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</si>
  <si>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</si>
  <si>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</si>
  <si>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</si>
  <si>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</si>
  <si>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</si>
  <si>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</si>
  <si>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</si>
  <si>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</si>
  <si>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</si>
  <si>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</si>
  <si>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</si>
  <si>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</si>
  <si>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</si>
  <si>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</si>
  <si>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</si>
  <si>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</si>
  <si>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</si>
  <si>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</si>
  <si>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</si>
  <si>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</si>
  <si>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</si>
  <si>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</si>
  <si>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</si>
  <si>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</si>
  <si>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</si>
  <si>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</si>
  <si>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</si>
  <si>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</si>
  <si>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</si>
  <si>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</si>
  <si>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</si>
  <si>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</si>
  <si>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</si>
  <si>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</si>
  <si>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</si>
  <si>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</si>
  <si>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</si>
  <si>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</si>
  <si>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</si>
  <si>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</si>
  <si>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</si>
  <si>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</si>
  <si>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</si>
  <si>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</si>
  <si>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</si>
  <si>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</si>
  <si>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</si>
  <si>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</si>
  <si>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</si>
  <si>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</si>
  <si>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</si>
  <si>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</si>
  <si>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</si>
  <si>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</si>
  <si>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</si>
  <si>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</si>
  <si>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</si>
  <si>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</si>
  <si>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</si>
  <si>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</si>
  <si>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</si>
  <si>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</si>
  <si>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</si>
  <si>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</si>
  <si>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</si>
  <si>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</si>
  <si>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</si>
  <si>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</si>
  <si>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</si>
  <si>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</si>
  <si>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</si>
  <si>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</si>
  <si>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</si>
  <si>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</si>
  <si>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</si>
  <si>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</si>
  <si>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</si>
  <si>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</si>
  <si>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</si>
  <si>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</si>
  <si>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</si>
  <si>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</si>
  <si>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</si>
  <si>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</si>
  <si>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</si>
  <si>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</si>
  <si>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</si>
  <si>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</si>
  <si>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</si>
  <si>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</si>
  <si>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</si>
  <si>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</si>
  <si>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</si>
  <si>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</si>
  <si>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</si>
  <si>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</si>
  <si>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</si>
  <si>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</si>
  <si>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</si>
  <si>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</si>
  <si>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</si>
  <si>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</si>
  <si>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</si>
  <si>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</si>
  <si>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</si>
  <si>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</si>
  <si>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</si>
  <si>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</si>
  <si>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</si>
  <si>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</si>
  <si>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</si>
  <si>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</si>
  <si>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</si>
  <si>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</si>
  <si>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</si>
  <si>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</si>
  <si>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</si>
  <si>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</si>
  <si>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</si>
  <si>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</si>
  <si>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</si>
  <si>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</si>
  <si>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</si>
  <si>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</si>
  <si>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</si>
  <si>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</si>
  <si>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</si>
  <si>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</si>
  <si>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</si>
  <si>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</si>
  <si>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</si>
  <si>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</si>
  <si>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</si>
  <si>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</si>
  <si>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</si>
  <si>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</si>
  <si>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</si>
  <si>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</si>
  <si>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</si>
  <si>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</si>
  <si>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</si>
  <si>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</si>
  <si>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</si>
  <si>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</si>
  <si>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</si>
  <si>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</si>
  <si>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</si>
  <si>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</si>
  <si>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</si>
  <si>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</si>
  <si>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</si>
  <si>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</si>
  <si>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</si>
  <si>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</si>
  <si>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</si>
  <si>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</si>
  <si>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</si>
  <si>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</si>
  <si>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</si>
  <si>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</si>
  <si>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</si>
  <si>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</si>
  <si>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</si>
  <si>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</si>
  <si>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</si>
  <si>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</si>
  <si>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</si>
  <si>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</si>
  <si>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</si>
  <si>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</si>
  <si>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</si>
  <si>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</si>
  <si>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</si>
  <si>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</si>
  <si>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</si>
  <si>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</si>
  <si>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</si>
  <si>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</si>
  <si>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</si>
  <si>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</si>
  <si>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</si>
  <si>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</si>
  <si>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</si>
  <si>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</si>
  <si>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</si>
  <si>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</si>
  <si>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</si>
  <si>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</si>
  <si>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</si>
  <si>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</si>
  <si>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</si>
  <si>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</si>
  <si>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</si>
  <si>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</si>
  <si>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</si>
  <si>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</si>
  <si>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</si>
  <si>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</si>
  <si>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</si>
  <si>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</si>
  <si>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</si>
  <si>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</si>
  <si>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</si>
  <si>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</si>
  <si>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</si>
  <si>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</si>
  <si>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</si>
  <si>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</si>
  <si>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</si>
  <si>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</si>
  <si>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</si>
  <si>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</si>
  <si>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</si>
  <si>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</si>
  <si>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</si>
  <si>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</si>
  <si>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</si>
  <si>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</si>
  <si>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</si>
  <si>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</si>
  <si>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</si>
  <si>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</si>
  <si>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</si>
  <si>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</si>
  <si>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</si>
  <si>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</si>
  <si>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</si>
  <si>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</si>
  <si>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</si>
  <si>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</si>
  <si>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</si>
  <si>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</si>
  <si>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</si>
  <si>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</si>
  <si>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</si>
  <si>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</si>
  <si>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</si>
  <si>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</si>
  <si>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</si>
  <si>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</si>
  <si>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</si>
  <si>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</si>
  <si>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</si>
  <si>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</si>
  <si>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</si>
  <si>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</si>
  <si>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</si>
  <si>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</si>
  <si>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</si>
  <si>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</si>
  <si>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</si>
  <si>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</si>
  <si>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</si>
  <si>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</si>
  <si>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</si>
  <si>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</si>
  <si>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</si>
  <si>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</si>
  <si>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</si>
  <si>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</si>
  <si>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</si>
  <si>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</si>
  <si>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</si>
  <si>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</si>
  <si>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</si>
  <si>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</si>
  <si>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</si>
  <si>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</si>
  <si>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</si>
  <si>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</si>
  <si>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</si>
  <si>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</si>
  <si>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</si>
  <si>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</si>
  <si>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</si>
  <si>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</si>
  <si>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</si>
  <si>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</si>
  <si>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</si>
  <si>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</si>
  <si>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</si>
  <si>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</si>
  <si>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</si>
  <si>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</si>
  <si>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</si>
  <si>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</si>
  <si>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</si>
  <si>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</si>
  <si>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</si>
  <si>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</si>
  <si>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</si>
  <si>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</si>
  <si>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</si>
  <si>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</si>
  <si>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</si>
  <si>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</si>
  <si>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</si>
  <si>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</si>
  <si>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</si>
  <si>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</si>
  <si>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</si>
  <si>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</si>
  <si>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</si>
  <si>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</si>
  <si>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</si>
  <si>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</si>
  <si>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</si>
  <si>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</si>
  <si>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</si>
  <si>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</si>
  <si>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</si>
  <si>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</si>
  <si>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</si>
  <si>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</si>
  <si>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</si>
  <si>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</si>
  <si>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</si>
  <si>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</si>
  <si>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</si>
  <si>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</si>
  <si>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</si>
  <si>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</si>
  <si>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</si>
  <si>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</si>
  <si>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</si>
  <si>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</si>
  <si>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</si>
  <si>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</si>
  <si>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</si>
  <si>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</si>
  <si>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</si>
  <si>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</si>
  <si>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</si>
  <si>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</si>
  <si>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</si>
  <si>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</si>
  <si>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</si>
  <si>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</si>
  <si>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</si>
  <si>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</si>
  <si>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</si>
  <si>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</si>
  <si>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</si>
  <si>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</si>
  <si>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</si>
  <si>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</si>
  <si>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</si>
  <si>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</si>
  <si>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</si>
  <si>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</si>
  <si>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</si>
  <si>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</si>
  <si>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</si>
  <si>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</si>
  <si>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</si>
  <si>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</si>
  <si>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</si>
  <si>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</si>
  <si>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</si>
  <si>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</si>
  <si>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</si>
  <si>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</si>
  <si>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</si>
  <si>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</si>
  <si>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</si>
  <si>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</si>
  <si>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</si>
  <si>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</si>
  <si>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</si>
  <si>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</si>
  <si>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</si>
  <si>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</si>
  <si>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</si>
  <si>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</si>
  <si>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</si>
  <si>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</si>
  <si>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</si>
  <si>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</si>
  <si>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</si>
  <si>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</si>
  <si>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</si>
  <si>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</si>
  <si>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</si>
  <si>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</si>
  <si>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</si>
  <si>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</si>
  <si>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</si>
  <si>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</si>
  <si>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</si>
  <si>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</si>
  <si>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</si>
  <si>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</si>
  <si>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</si>
  <si>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</si>
  <si>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</si>
  <si>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</si>
  <si>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</si>
  <si>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</si>
  <si>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</si>
  <si>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</si>
  <si>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</si>
  <si>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</si>
  <si>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</si>
  <si>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</si>
  <si>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</si>
  <si>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</si>
  <si>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</si>
  <si>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</si>
  <si>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</si>
  <si>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</si>
  <si>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</si>
  <si>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</si>
  <si>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</si>
  <si>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</si>
  <si>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</si>
  <si>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</si>
  <si>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</si>
  <si>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</si>
  <si>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</si>
  <si>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</si>
  <si>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</si>
  <si>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</si>
  <si>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</si>
  <si>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</si>
  <si>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</si>
  <si>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</si>
  <si>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</si>
  <si>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</si>
  <si>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</si>
  <si>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</si>
  <si>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</si>
  <si>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</si>
  <si>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</si>
  <si>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</si>
  <si>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</si>
  <si>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</si>
  <si>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</si>
  <si>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</si>
  <si>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</si>
  <si>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</si>
  <si>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</si>
  <si>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</si>
  <si>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</si>
  <si>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</si>
  <si>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</si>
  <si>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</si>
  <si>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</si>
  <si>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</si>
  <si>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</si>
  <si>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</si>
  <si>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</si>
  <si>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</si>
  <si>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</si>
  <si>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</si>
  <si>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</si>
  <si>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</si>
  <si>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</si>
  <si>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</si>
  <si>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</si>
  <si>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</si>
  <si>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</si>
  <si>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</si>
  <si>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</si>
  <si>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</si>
  <si>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</si>
  <si>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</si>
  <si>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</si>
  <si>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</si>
  <si>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</si>
  <si>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</si>
  <si>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</si>
  <si>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</si>
  <si>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</si>
  <si>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</si>
  <si>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</si>
  <si>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</si>
  <si>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</si>
  <si>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</si>
  <si>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</si>
  <si>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</si>
  <si>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</si>
  <si>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</si>
  <si>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</si>
  <si>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</si>
  <si>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</si>
  <si>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</si>
  <si>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</si>
  <si>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</si>
  <si>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</si>
  <si>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</si>
  <si>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</si>
  <si>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</si>
  <si>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</si>
  <si>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</si>
  <si>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</si>
  <si>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</si>
  <si>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</si>
  <si>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</si>
  <si>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</si>
  <si>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</si>
  <si>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</si>
  <si>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</si>
  <si>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</si>
  <si>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</si>
  <si>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</si>
  <si>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</si>
  <si>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</si>
  <si>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</si>
  <si>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</si>
  <si>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</si>
  <si>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</si>
  <si>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</si>
  <si>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</si>
  <si>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</si>
  <si>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</si>
  <si>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</si>
  <si>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</si>
  <si>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</si>
  <si>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</si>
  <si>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</si>
  <si>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</si>
  <si>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</si>
  <si>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</si>
  <si>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</si>
  <si>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</si>
  <si>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</si>
  <si>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</si>
  <si>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</si>
  <si>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</si>
  <si>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</si>
  <si>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</si>
  <si>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</si>
  <si>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</si>
  <si>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</si>
  <si>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</si>
  <si>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</si>
  <si>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</si>
  <si>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</si>
  <si>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</si>
  <si>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</si>
  <si>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</si>
  <si>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</si>
  <si>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</si>
  <si>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</si>
  <si>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</si>
  <si>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</si>
  <si>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</si>
  <si>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</si>
  <si>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</si>
  <si>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</si>
  <si>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</si>
  <si>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</si>
  <si>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</si>
  <si>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</si>
  <si>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</si>
  <si>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</si>
  <si>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</si>
  <si>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</si>
  <si>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</si>
  <si>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</si>
  <si>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</si>
  <si>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</si>
  <si>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</si>
  <si>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</si>
  <si>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</si>
  <si>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</si>
  <si>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</si>
  <si>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</si>
  <si>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</si>
  <si>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</si>
  <si>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</si>
  <si>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</si>
  <si>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</si>
  <si>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</si>
  <si>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</si>
  <si>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</si>
  <si>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</si>
  <si>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</si>
  <si>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</si>
  <si>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</si>
  <si>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</si>
  <si>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</si>
  <si>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</si>
  <si>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</si>
  <si>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</si>
  <si>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</si>
  <si>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</si>
  <si>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</si>
  <si>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</si>
  <si>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</si>
  <si>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</si>
  <si>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</si>
  <si>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</si>
  <si>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</si>
  <si>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</si>
  <si>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</si>
  <si>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</si>
  <si>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</si>
  <si>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</si>
  <si>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</si>
  <si>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</si>
  <si>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</si>
  <si>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</si>
  <si>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</si>
  <si>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</si>
  <si>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</si>
  <si>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</si>
  <si>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</si>
  <si>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</si>
  <si>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</si>
  <si>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</si>
  <si>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</si>
  <si>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</si>
  <si>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</si>
  <si>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</si>
  <si>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</si>
  <si>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</si>
  <si>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</si>
  <si>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</si>
  <si>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</si>
  <si>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</si>
  <si>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</si>
  <si>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</si>
  <si>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</si>
  <si>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</si>
  <si>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</si>
  <si>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</si>
  <si>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</si>
  <si>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</si>
  <si>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</si>
  <si>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</si>
  <si>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</si>
  <si>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</si>
  <si>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</si>
  <si>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</si>
  <si>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</si>
  <si>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</si>
  <si>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</si>
  <si>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</si>
  <si>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</si>
  <si>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</si>
  <si>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</si>
  <si>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</si>
  <si>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</si>
  <si>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</si>
  <si>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</si>
  <si>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</si>
  <si>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</si>
  <si>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</si>
  <si>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</si>
  <si>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</si>
  <si>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</si>
  <si>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</si>
  <si>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</si>
  <si>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</si>
  <si>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</si>
  <si>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</si>
  <si>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</si>
  <si>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</si>
  <si>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</si>
  <si>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</si>
  <si>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</si>
  <si>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</si>
  <si>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</si>
  <si>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</si>
  <si>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</si>
  <si>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</si>
  <si>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</si>
  <si>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</si>
  <si>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</si>
  <si>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</si>
  <si>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</si>
  <si>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</si>
  <si>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</si>
  <si>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</si>
  <si>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</si>
  <si>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</si>
  <si>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</si>
  <si>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</si>
  <si>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</si>
  <si>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</si>
  <si>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</si>
  <si>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</si>
  <si>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</si>
  <si>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</si>
  <si>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</si>
  <si>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</si>
  <si>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</si>
  <si>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</si>
  <si>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</si>
  <si>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</si>
  <si>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</si>
  <si>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</si>
  <si>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</si>
  <si>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</si>
  <si>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</si>
  <si>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</si>
  <si>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</si>
  <si>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</si>
  <si>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</si>
  <si>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</si>
  <si>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</si>
  <si>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</si>
  <si>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</si>
  <si>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</si>
  <si>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</si>
  <si>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</si>
  <si>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</si>
  <si>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</si>
  <si>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</si>
  <si>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</si>
  <si>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</si>
  <si>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</si>
  <si>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</si>
  <si>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</si>
  <si>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</si>
  <si>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</si>
  <si>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</si>
  <si>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</si>
  <si>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</si>
  <si>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</si>
  <si>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</si>
  <si>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</si>
  <si>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</si>
  <si>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</si>
  <si>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</si>
  <si>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</si>
  <si>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</si>
  <si>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</si>
  <si>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</si>
  <si>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</si>
  <si>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</si>
  <si>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</si>
  <si>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</si>
  <si>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</si>
  <si>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</si>
  <si>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</si>
  <si>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</si>
  <si>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</si>
  <si>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</si>
  <si>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</si>
  <si>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</si>
  <si>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</si>
  <si>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</si>
  <si>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</si>
  <si>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</si>
  <si>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</si>
  <si>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</si>
  <si>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</si>
  <si>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</si>
  <si>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</si>
  <si>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</si>
  <si>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</si>
  <si>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</si>
  <si>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</si>
  <si>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</si>
  <si>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</si>
  <si>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</si>
  <si>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</si>
  <si>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</si>
  <si>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</si>
  <si>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</si>
  <si>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</si>
  <si>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</si>
  <si>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</si>
  <si>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</si>
  <si>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</si>
  <si>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</si>
  <si>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</si>
  <si>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</si>
  <si>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</si>
  <si>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</si>
  <si>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</si>
  <si>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</si>
  <si>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</si>
  <si>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</si>
  <si>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</si>
  <si>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</si>
  <si>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</si>
  <si>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</si>
  <si>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</si>
  <si>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</si>
  <si>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</si>
  <si>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</si>
  <si>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</si>
  <si>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</si>
  <si>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</si>
  <si>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</si>
  <si>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</si>
  <si>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</si>
  <si>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</si>
  <si>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</si>
  <si>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</si>
  <si>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</si>
  <si>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</si>
  <si>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</si>
  <si>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</si>
  <si>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</si>
  <si>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</si>
  <si>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</si>
  <si>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</si>
  <si>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</si>
  <si>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</si>
  <si>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</si>
  <si>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</si>
  <si>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</si>
  <si>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</si>
  <si>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</si>
  <si>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</si>
  <si>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</si>
  <si>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</si>
  <si>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</si>
  <si>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</si>
  <si>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</si>
  <si>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</si>
  <si>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</si>
  <si>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</si>
  <si>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</si>
  <si>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</si>
  <si>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</si>
  <si>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</si>
  <si>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</si>
  <si>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</si>
  <si>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</si>
  <si>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</si>
  <si>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</si>
  <si>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</si>
  <si>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</si>
  <si>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</si>
  <si>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</si>
  <si>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</si>
  <si>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</si>
  <si>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</si>
  <si>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</si>
  <si>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</si>
  <si>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</si>
  <si>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</si>
  <si>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</si>
  <si>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</si>
  <si>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</si>
  <si>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</si>
  <si>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</si>
  <si>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</si>
  <si>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</si>
  <si>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</si>
  <si>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</si>
  <si>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</si>
  <si>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</si>
  <si>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</si>
  <si>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</si>
  <si>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</si>
  <si>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</si>
  <si>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</si>
  <si>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</si>
  <si>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</si>
  <si>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</si>
  <si>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</si>
  <si>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</si>
  <si>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</si>
  <si>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</si>
  <si>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</si>
  <si>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</si>
  <si>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</si>
  <si>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</si>
  <si>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</si>
  <si>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</si>
  <si>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</si>
  <si>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</si>
  <si>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</si>
  <si>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</si>
  <si>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</si>
  <si>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</si>
  <si>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</si>
  <si>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</si>
  <si>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</si>
  <si>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</si>
  <si>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</si>
  <si>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</si>
  <si>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</si>
  <si>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</si>
  <si>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</si>
  <si>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</si>
  <si>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</si>
  <si>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</si>
  <si>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</si>
  <si>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</si>
  <si>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</si>
  <si>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</si>
  <si>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</si>
  <si>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</si>
  <si>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</si>
  <si>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</si>
  <si>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</si>
  <si>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</si>
  <si>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</si>
  <si>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</si>
  <si>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</si>
  <si>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</si>
  <si>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</si>
  <si>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</si>
  <si>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</si>
  <si>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</si>
  <si>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</si>
  <si>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</si>
  <si>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</si>
  <si>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</si>
  <si>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</si>
  <si>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</si>
  <si>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</si>
  <si>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</si>
  <si>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</si>
  <si>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</si>
  <si>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</si>
  <si>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</si>
  <si>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</si>
  <si>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</si>
  <si>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</si>
  <si>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</si>
  <si>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</si>
  <si>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</si>
  <si>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</si>
  <si>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</si>
  <si>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</si>
  <si>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</si>
  <si>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</si>
  <si>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</si>
  <si>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</si>
  <si>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</si>
  <si>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</si>
  <si>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</si>
  <si>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</si>
  <si>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</si>
  <si>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</si>
  <si>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</si>
  <si>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</si>
  <si>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</si>
  <si>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</si>
  <si>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</si>
  <si>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</si>
  <si>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</si>
  <si>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</si>
  <si>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</si>
  <si>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</si>
  <si>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</si>
  <si>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</si>
  <si>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</si>
  <si>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</si>
  <si>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</si>
  <si>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</si>
  <si>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</si>
  <si>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</si>
  <si>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</si>
  <si>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</si>
  <si>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</si>
  <si>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</si>
  <si>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</si>
  <si>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</si>
  <si>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</si>
  <si>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</si>
  <si>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</si>
  <si>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</si>
  <si>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</si>
  <si>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</si>
  <si>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</si>
  <si>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</si>
  <si>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</si>
  <si>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</si>
  <si>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</si>
  <si>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</si>
  <si>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</si>
  <si>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</si>
  <si>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</si>
  <si>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</si>
  <si>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</si>
  <si>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</si>
  <si>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</si>
  <si>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</si>
  <si>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</si>
  <si>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</si>
  <si>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</si>
  <si>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</si>
  <si>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</si>
  <si>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</si>
  <si>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</si>
  <si>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</si>
  <si>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</si>
  <si>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</si>
  <si>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</si>
  <si>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</si>
  <si>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</si>
  <si>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</si>
  <si>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</si>
  <si>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</si>
  <si>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</si>
  <si>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</si>
  <si>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</si>
  <si>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</si>
  <si>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</si>
  <si>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</si>
  <si>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</si>
  <si>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</si>
  <si>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</si>
  <si>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</si>
  <si>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</si>
  <si>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</si>
  <si>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</si>
  <si>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</si>
  <si>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</si>
  <si>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</si>
  <si>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</si>
  <si>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</si>
  <si>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</si>
  <si>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</si>
  <si>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</si>
  <si>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</si>
  <si>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</si>
  <si>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</si>
  <si>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</si>
  <si>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</si>
  <si>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</si>
  <si>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</si>
  <si>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</si>
  <si>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</si>
  <si>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</si>
  <si>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</si>
  <si>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</si>
  <si>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</si>
  <si>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</si>
  <si>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</si>
  <si>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</si>
  <si>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</si>
  <si>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</si>
  <si>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</si>
  <si>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</si>
  <si>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</si>
  <si>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</si>
  <si>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</si>
  <si>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</si>
  <si>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</si>
  <si>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</si>
  <si>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</si>
  <si>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</si>
  <si>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</si>
  <si>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</si>
  <si>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</si>
  <si>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</si>
  <si>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</si>
  <si>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</si>
  <si>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</si>
  <si>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</si>
  <si>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</si>
  <si>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</si>
  <si>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</si>
  <si>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</si>
  <si>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</si>
  <si>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</si>
  <si>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</si>
  <si>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</si>
  <si>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</si>
  <si>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</si>
  <si>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</si>
  <si>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</si>
  <si>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</si>
  <si>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</si>
  <si>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</si>
  <si>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</si>
  <si>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</si>
  <si>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</si>
  <si>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</si>
  <si>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</si>
  <si>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</si>
  <si>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</si>
  <si>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</si>
  <si>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</si>
  <si>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</si>
  <si>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</si>
  <si>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</si>
  <si>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</si>
  <si>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</si>
  <si>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</si>
  <si>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</si>
  <si>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</si>
  <si>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</si>
  <si>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</si>
  <si>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</si>
  <si>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</si>
  <si>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</si>
  <si>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</si>
  <si>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</si>
  <si>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</si>
  <si>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</si>
  <si>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</si>
  <si>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</si>
  <si>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</si>
  <si>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</si>
  <si>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</si>
  <si>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</si>
  <si>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</si>
  <si>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</si>
  <si>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</si>
  <si>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</si>
  <si>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</si>
  <si>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</si>
  <si>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</si>
  <si>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</si>
  <si>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</si>
  <si>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</si>
  <si>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</si>
  <si>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</si>
  <si>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</si>
  <si>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</si>
  <si>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</si>
  <si>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</si>
  <si>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</si>
  <si>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</si>
  <si>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</si>
  <si>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</si>
  <si>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</si>
  <si>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</si>
  <si>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</si>
  <si>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</si>
  <si>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</si>
  <si>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</si>
  <si>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</si>
  <si>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</si>
  <si>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</si>
  <si>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</si>
  <si>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</si>
  <si>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</si>
  <si>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</si>
  <si>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</si>
  <si>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</si>
  <si>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</si>
  <si>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</si>
  <si>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</si>
  <si>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</si>
  <si>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</si>
  <si>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</si>
  <si>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</si>
  <si>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</si>
  <si>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</si>
  <si>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</si>
  <si>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</si>
  <si>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</si>
  <si>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</si>
  <si>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</si>
  <si>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</si>
  <si>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</si>
  <si>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</si>
  <si>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</si>
  <si>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</si>
  <si>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</si>
  <si>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</si>
  <si>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</si>
  <si>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</si>
  <si>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</si>
  <si>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</si>
  <si>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</si>
  <si>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</si>
  <si>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</si>
  <si>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</si>
  <si>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</si>
  <si>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</si>
  <si>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</si>
  <si>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</si>
  <si>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</si>
  <si>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</si>
  <si>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</si>
  <si>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</si>
  <si>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</si>
  <si>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</si>
  <si>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</si>
  <si>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</si>
  <si>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</si>
  <si>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</si>
  <si>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</si>
  <si>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</si>
  <si>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</si>
  <si>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</si>
  <si>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</si>
  <si>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</si>
  <si>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</si>
  <si>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</si>
  <si>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</si>
  <si>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</si>
  <si>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</si>
  <si>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</si>
  <si>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</si>
  <si>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</si>
  <si>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</si>
  <si>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</si>
  <si>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</si>
  <si>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</si>
  <si>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</si>
  <si>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</si>
  <si>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</si>
  <si>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</si>
  <si>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</si>
  <si>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</si>
  <si>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</si>
  <si>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</si>
  <si>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</si>
  <si>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</si>
  <si>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</si>
  <si>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</si>
  <si>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</si>
  <si>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</si>
  <si>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</si>
  <si>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</si>
  <si>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</si>
  <si>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</si>
  <si>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</si>
  <si>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</si>
  <si>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</si>
  <si>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</si>
  <si>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</si>
  <si>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</si>
  <si>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</si>
  <si>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</si>
  <si>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</si>
  <si>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</si>
  <si>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</si>
  <si>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</si>
  <si>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</si>
  <si>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</si>
  <si>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</si>
  <si>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</si>
  <si>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</si>
  <si>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</si>
  <si>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</si>
  <si>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</si>
  <si>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</si>
  <si>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</si>
  <si>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</si>
  <si>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</si>
  <si>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</si>
  <si>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</si>
  <si>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</si>
  <si>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</si>
  <si>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</si>
  <si>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</si>
  <si>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</si>
  <si>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</si>
  <si>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</si>
  <si>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</si>
  <si>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</si>
  <si>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</si>
  <si>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</si>
  <si>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</si>
  <si>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</si>
  <si>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</si>
  <si>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</si>
  <si>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</si>
  <si>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</si>
  <si>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</si>
  <si>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</si>
  <si>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</si>
  <si>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</si>
  <si>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</si>
  <si>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</si>
  <si>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</si>
  <si>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</si>
  <si>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</si>
  <si>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</si>
  <si>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</si>
  <si>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</si>
  <si>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</si>
  <si>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</si>
  <si>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</si>
  <si>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</si>
  <si>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</si>
  <si>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</si>
  <si>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</si>
  <si>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</si>
  <si>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</si>
  <si>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</si>
  <si>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</si>
  <si>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</si>
  <si>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</si>
  <si>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</si>
  <si>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</si>
  <si>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</si>
  <si>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</si>
  <si>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</si>
  <si>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</si>
  <si>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</si>
  <si>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</si>
  <si>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</si>
  <si>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</si>
  <si>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</si>
  <si>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</si>
  <si>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</si>
  <si>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</si>
  <si>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</si>
  <si>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</si>
  <si>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</si>
  <si>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</si>
  <si>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</si>
  <si>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</si>
  <si>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</si>
  <si>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</si>
  <si>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</si>
  <si>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</si>
  <si>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</si>
  <si>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</si>
  <si>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</si>
  <si>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</si>
  <si>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</si>
  <si>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</si>
  <si>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</si>
  <si>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</si>
  <si>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</si>
  <si>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</si>
  <si>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</si>
  <si>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</si>
  <si>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</si>
  <si>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</si>
  <si>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</si>
  <si>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</si>
  <si>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</si>
  <si>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</si>
  <si>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</si>
  <si>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</si>
  <si>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</si>
  <si>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</si>
  <si>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</si>
  <si>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</si>
  <si>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</si>
  <si>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</si>
  <si>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</si>
  <si>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</si>
  <si>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</si>
  <si>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</si>
  <si>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</si>
  <si>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</si>
  <si>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</si>
  <si>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</si>
  <si>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</si>
  <si>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</si>
  <si>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</si>
  <si>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</si>
  <si>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</si>
  <si>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</si>
  <si>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</si>
  <si>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</si>
  <si>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</si>
  <si>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</si>
  <si>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</si>
  <si>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</si>
  <si>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</si>
  <si>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</si>
  <si>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</si>
  <si>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</si>
  <si>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</si>
  <si>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</si>
  <si>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</si>
  <si>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</si>
  <si>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</si>
  <si>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</si>
  <si>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</si>
  <si>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</si>
  <si>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</si>
  <si>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</si>
  <si>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</si>
  <si>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</si>
  <si>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</si>
  <si>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</si>
  <si>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</si>
  <si>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</si>
  <si>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</si>
  <si>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</si>
  <si>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</si>
  <si>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</si>
  <si>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</si>
  <si>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</si>
  <si>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</si>
  <si>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</si>
  <si>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</si>
  <si>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</si>
  <si>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</si>
  <si>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</si>
  <si>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</si>
  <si>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</si>
  <si>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</si>
  <si>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</si>
  <si>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</si>
  <si>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</si>
  <si>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</si>
  <si>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</si>
  <si>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</si>
  <si>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</si>
  <si>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</si>
  <si>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</si>
  <si>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</si>
  <si>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</si>
  <si>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</si>
  <si>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</si>
  <si>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</si>
  <si>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</si>
  <si>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</si>
  <si>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</si>
  <si>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</si>
  <si>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</si>
  <si>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</si>
  <si>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</si>
  <si>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</si>
  <si>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</si>
  <si>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</si>
  <si>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</si>
  <si>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</si>
  <si>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</si>
  <si>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</si>
  <si>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</si>
  <si>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</si>
  <si>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</si>
  <si>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</si>
  <si>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</si>
  <si>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</si>
  <si>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</si>
  <si>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</si>
  <si>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</si>
  <si>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</si>
  <si>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</si>
  <si>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</si>
  <si>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</si>
  <si>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</si>
  <si>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</si>
  <si>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</si>
  <si>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</si>
  <si>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</si>
  <si>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</si>
  <si>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</si>
  <si>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</si>
  <si>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</si>
  <si>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</si>
  <si>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</si>
  <si>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</si>
  <si>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</si>
  <si>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</si>
  <si>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</si>
  <si>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</si>
  <si>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</si>
  <si>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</si>
  <si>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</si>
  <si>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</si>
  <si>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</si>
  <si>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</si>
  <si>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</si>
  <si>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</si>
  <si>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</si>
  <si>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</si>
  <si>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</si>
  <si>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</si>
  <si>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</si>
  <si>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</si>
  <si>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</si>
  <si>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</si>
  <si>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</si>
  <si>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</si>
  <si>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</si>
  <si>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</si>
  <si>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</si>
  <si>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</si>
  <si>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</si>
  <si>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</si>
  <si>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</si>
  <si>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</si>
  <si>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</si>
  <si>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</si>
  <si>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</si>
  <si>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</si>
  <si>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</si>
  <si>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</si>
  <si>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</si>
  <si>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</si>
  <si>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</si>
  <si>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</si>
  <si>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</si>
  <si>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</si>
  <si>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</si>
  <si>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</si>
  <si>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</si>
  <si>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</si>
  <si>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</si>
  <si>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</si>
  <si>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</si>
  <si>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</si>
  <si>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</si>
  <si>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</si>
  <si>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</si>
  <si>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</si>
  <si>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</si>
  <si>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</si>
  <si>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</si>
  <si>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</si>
  <si>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</si>
  <si>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</si>
  <si>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</si>
  <si>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</si>
  <si>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</si>
  <si>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</si>
  <si>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</si>
  <si>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</si>
  <si>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</si>
  <si>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</si>
  <si>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</si>
  <si>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</si>
  <si>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</si>
  <si>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</si>
  <si>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</si>
  <si>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</si>
  <si>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</si>
  <si>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</si>
  <si>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</si>
  <si>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</si>
  <si>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</si>
  <si>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</si>
  <si>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</si>
  <si>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</si>
  <si>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</si>
  <si>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</si>
  <si>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</si>
  <si>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</si>
  <si>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</si>
  <si>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</si>
  <si>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</si>
  <si>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</si>
  <si>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</si>
  <si>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</si>
  <si>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</si>
  <si>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</si>
  <si>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</si>
  <si>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</si>
  <si>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</si>
  <si>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</si>
  <si>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</si>
  <si>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</si>
  <si>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</si>
  <si>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</si>
  <si>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</si>
  <si>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</si>
  <si>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</si>
  <si>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</si>
  <si>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</si>
  <si>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</si>
  <si>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</si>
  <si>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</si>
  <si>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</si>
  <si>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</si>
  <si>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</si>
  <si>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</si>
  <si>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</si>
  <si>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</si>
  <si>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</si>
  <si>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</si>
  <si>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</si>
  <si>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</si>
  <si>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</si>
  <si>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</si>
  <si>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</si>
  <si>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</si>
  <si>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</si>
  <si>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</si>
  <si>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</si>
  <si>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</si>
  <si>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</si>
  <si>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</si>
  <si>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</si>
  <si>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</si>
  <si>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</si>
  <si>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</si>
  <si>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</si>
  <si>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</si>
  <si>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</si>
  <si>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</si>
  <si>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</si>
  <si>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</si>
  <si>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</si>
  <si>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</si>
  <si>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</si>
  <si>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</si>
  <si>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</si>
  <si>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</si>
  <si>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</si>
  <si>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</si>
  <si>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</si>
  <si>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</si>
  <si>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</si>
  <si>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</si>
  <si>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</si>
  <si>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</si>
  <si>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</si>
  <si>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</si>
  <si>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</si>
  <si>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</si>
  <si>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</si>
  <si>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</si>
  <si>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</si>
  <si>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</si>
  <si>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</si>
  <si>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</si>
  <si>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</si>
  <si>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</si>
  <si>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</si>
  <si>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</si>
  <si>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</si>
  <si>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</si>
  <si>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</si>
  <si>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</si>
  <si>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</si>
  <si>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</si>
  <si>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</si>
  <si>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</si>
  <si>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</si>
  <si>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</si>
  <si>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</si>
  <si>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</si>
  <si>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</si>
  <si>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</si>
  <si>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</si>
  <si>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</si>
  <si>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</si>
  <si>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</si>
  <si>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</si>
  <si>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</si>
  <si>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</si>
  <si>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</si>
  <si>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</si>
  <si>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</si>
  <si>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</si>
  <si>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</si>
  <si>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</si>
  <si>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</si>
  <si>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</si>
  <si>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</si>
  <si>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</si>
  <si>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</si>
  <si>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</si>
  <si>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</si>
  <si>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</si>
  <si>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</si>
  <si>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</si>
  <si>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</si>
  <si>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</si>
  <si>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</si>
  <si>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</si>
  <si>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</si>
  <si>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</si>
  <si>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</si>
  <si>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</si>
  <si>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</si>
  <si>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</si>
  <si>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</si>
  <si>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</si>
  <si>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</si>
  <si>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</si>
  <si>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</si>
  <si>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</si>
  <si>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</si>
  <si>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</si>
  <si>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</si>
  <si>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</si>
  <si>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</si>
  <si>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</si>
  <si>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</si>
  <si>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</si>
  <si>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</si>
  <si>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</si>
  <si>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</si>
  <si>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</si>
  <si>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</si>
  <si>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</si>
  <si>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</si>
  <si>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</si>
  <si>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</si>
  <si>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</si>
  <si>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</si>
  <si>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</si>
  <si>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</si>
  <si>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</si>
  <si>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</si>
  <si>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</si>
  <si>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</si>
  <si>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</si>
  <si>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</si>
  <si>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</si>
  <si>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</si>
  <si>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</si>
  <si>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</si>
  <si>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</si>
  <si>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</si>
  <si>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</si>
  <si>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</si>
  <si>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</si>
  <si>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</si>
  <si>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</si>
  <si>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</si>
  <si>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</si>
  <si>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</si>
  <si>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</si>
  <si>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</si>
  <si>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</si>
  <si>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</si>
  <si>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</si>
  <si>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</si>
  <si>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</si>
  <si>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</si>
  <si>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</si>
  <si>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</si>
  <si>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</si>
  <si>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</si>
  <si>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</si>
  <si>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</si>
  <si>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</si>
  <si>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</si>
  <si>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</si>
  <si>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</si>
  <si>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</si>
  <si>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</si>
  <si>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</si>
  <si>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</si>
  <si>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</si>
  <si>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</si>
  <si>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</si>
  <si>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</si>
  <si>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</si>
  <si>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</si>
  <si>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</si>
  <si>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</si>
  <si>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</si>
  <si>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</si>
  <si>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</si>
  <si>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</si>
  <si>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</si>
  <si>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</si>
  <si>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</si>
  <si>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</si>
  <si>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</si>
  <si>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</si>
  <si>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</si>
  <si>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</si>
  <si>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</si>
  <si>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</si>
  <si>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</si>
  <si>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</si>
  <si>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</si>
  <si>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</si>
  <si>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</si>
  <si>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</si>
  <si>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</si>
  <si>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</si>
  <si>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</si>
  <si>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</si>
  <si>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</si>
  <si>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</si>
  <si>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</si>
  <si>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</si>
  <si>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</si>
  <si>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</si>
  <si>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</si>
  <si>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</si>
  <si>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</si>
  <si>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</si>
  <si>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</si>
  <si>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</si>
  <si>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</si>
  <si>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</si>
  <si>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</si>
  <si>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</si>
  <si>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</si>
  <si>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</si>
  <si>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</si>
  <si>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</si>
  <si>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</si>
  <si>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</si>
  <si>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</si>
  <si>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</si>
  <si>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</si>
  <si>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</si>
  <si>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</si>
  <si>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</si>
  <si>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</si>
  <si>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</si>
  <si>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</si>
  <si>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</si>
  <si>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</si>
  <si>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</si>
  <si>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</si>
  <si>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</si>
  <si>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</si>
  <si>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</si>
  <si>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</si>
  <si>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</si>
  <si>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</si>
  <si>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</si>
  <si>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</si>
  <si>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</si>
  <si>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</si>
  <si>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</si>
  <si>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</si>
  <si>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</si>
  <si>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</si>
  <si>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</si>
  <si>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</si>
  <si>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</si>
  <si>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</si>
  <si>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</si>
  <si>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</si>
  <si>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</si>
  <si>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</si>
  <si>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</si>
  <si>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</si>
  <si>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</si>
  <si>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</si>
  <si>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</si>
  <si>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</si>
  <si>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</si>
  <si>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</si>
  <si>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</si>
  <si>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</si>
  <si>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</si>
  <si>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</si>
  <si>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</si>
  <si>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</si>
  <si>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</si>
  <si>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</si>
  <si>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</si>
  <si>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</si>
  <si>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</si>
  <si>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</si>
  <si>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</si>
  <si>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</si>
  <si>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</si>
  <si>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</si>
  <si>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</si>
  <si>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</si>
  <si>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</si>
  <si>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</si>
  <si>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</si>
  <si>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</si>
  <si>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</si>
  <si>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</si>
  <si>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</si>
  <si>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</si>
  <si>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</si>
  <si>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</si>
  <si>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</si>
  <si>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</si>
  <si>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</si>
  <si>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</si>
  <si>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</si>
  <si>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</si>
  <si>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</si>
  <si>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</si>
  <si>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</si>
  <si>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</si>
  <si>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</si>
  <si>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</si>
  <si>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</si>
  <si>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</si>
  <si>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</si>
  <si>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</si>
  <si>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</si>
  <si>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</si>
  <si>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</si>
  <si>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</si>
  <si>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</si>
  <si>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</si>
  <si>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</si>
  <si>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</si>
  <si>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</si>
  <si>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</si>
  <si>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</si>
  <si>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</si>
  <si>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</si>
  <si>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</si>
  <si>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</si>
  <si>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</si>
  <si>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</si>
  <si>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</si>
  <si>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</si>
  <si>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</si>
  <si>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</si>
  <si>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</si>
  <si>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</si>
  <si>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</si>
  <si>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</si>
  <si>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</si>
  <si>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</si>
  <si>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</si>
  <si>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</si>
  <si>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</si>
  <si>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</si>
  <si>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</si>
  <si>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</si>
  <si>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</si>
  <si>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</si>
  <si>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</si>
  <si>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</si>
  <si>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</si>
  <si>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</si>
  <si>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</si>
  <si>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</si>
  <si>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</si>
  <si>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</si>
  <si>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</si>
  <si>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</si>
  <si>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</si>
  <si>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</si>
  <si>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</si>
  <si>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</si>
  <si>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</si>
  <si>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</si>
  <si>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</si>
  <si>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</si>
  <si>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</si>
  <si>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</si>
  <si>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</si>
  <si>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</si>
  <si>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</si>
  <si>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</si>
  <si>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</si>
  <si>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</si>
  <si>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</si>
  <si>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</si>
  <si>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</si>
  <si>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</si>
  <si>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</si>
  <si>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</si>
  <si>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</si>
  <si>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</si>
  <si>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</si>
  <si>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</si>
  <si>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</si>
  <si>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</si>
  <si>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</si>
  <si>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</si>
  <si>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</si>
  <si>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</si>
  <si>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</si>
  <si>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</si>
  <si>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</si>
  <si>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</si>
  <si>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</si>
  <si>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</si>
  <si>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</si>
  <si>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</si>
  <si>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</si>
  <si>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</si>
  <si>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</si>
  <si>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</si>
  <si>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</si>
  <si>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</si>
  <si>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</si>
  <si>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</si>
  <si>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</si>
  <si>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</si>
  <si>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</si>
  <si>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</si>
  <si>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</si>
  <si>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</si>
  <si>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</si>
  <si>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</si>
  <si>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</si>
  <si>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</si>
  <si>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</si>
  <si>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</si>
  <si>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</si>
  <si>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</si>
  <si>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</si>
  <si>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</si>
  <si>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</si>
  <si>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</si>
  <si>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</si>
  <si>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</si>
  <si>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</si>
  <si>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</si>
  <si>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</si>
  <si>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</si>
  <si>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</si>
  <si>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</si>
  <si>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</si>
  <si>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</si>
  <si>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</si>
  <si>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</si>
  <si>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</si>
  <si>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</si>
  <si>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</si>
  <si>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</si>
  <si>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</si>
  <si>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</si>
  <si>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</si>
  <si>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</si>
  <si>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</si>
  <si>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</si>
  <si>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</si>
  <si>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</si>
  <si>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</si>
  <si>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</si>
  <si>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</si>
  <si>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</si>
  <si>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</si>
  <si>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</si>
  <si>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</si>
  <si>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</si>
  <si>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</si>
  <si>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</si>
  <si>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</si>
  <si>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</si>
  <si>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</si>
  <si>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</si>
  <si>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</si>
  <si>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</si>
  <si>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</si>
  <si>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</si>
  <si>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</si>
  <si>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</si>
  <si>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</si>
  <si>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</si>
  <si>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</si>
  <si>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</si>
  <si>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</si>
  <si>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</si>
  <si>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</si>
  <si>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</si>
  <si>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</si>
  <si>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</si>
  <si>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</si>
  <si>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</si>
  <si>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</si>
  <si>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</si>
  <si>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</si>
  <si>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</si>
  <si>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</si>
  <si>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</si>
  <si>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</si>
  <si>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</si>
  <si>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</si>
  <si>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</si>
  <si>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</si>
  <si>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</si>
  <si>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</si>
  <si>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</si>
  <si>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</si>
  <si>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</si>
  <si>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</si>
  <si>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</si>
  <si>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</si>
  <si>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</si>
  <si>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</si>
  <si>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</si>
  <si>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</si>
  <si>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</si>
  <si>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</si>
  <si>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</si>
  <si>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</si>
  <si>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</si>
  <si>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</si>
  <si>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</si>
  <si>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</si>
  <si>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</si>
  <si>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</si>
  <si>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</si>
  <si>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</si>
  <si>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</si>
  <si>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</si>
  <si>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</si>
  <si>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</si>
  <si>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</si>
  <si>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</si>
  <si>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</si>
  <si>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</si>
  <si>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</si>
  <si>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</si>
  <si>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</si>
  <si>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</si>
  <si>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</si>
  <si>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</si>
  <si>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</si>
  <si>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</si>
  <si>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</si>
  <si>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</si>
  <si>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</si>
  <si>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</si>
  <si>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</si>
  <si>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</si>
  <si>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</si>
  <si>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</si>
  <si>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</si>
  <si>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</si>
  <si>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</si>
  <si>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</si>
  <si>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</si>
  <si>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</si>
  <si>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</si>
  <si>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</si>
  <si>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</si>
  <si>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</si>
  <si>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</si>
  <si>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</si>
  <si>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</si>
  <si>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</si>
  <si>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</si>
  <si>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</si>
  <si>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</si>
  <si>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</si>
  <si>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</si>
  <si>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</si>
  <si>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</si>
  <si>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</si>
  <si>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</si>
  <si>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</si>
  <si>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</si>
  <si>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</si>
  <si>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</si>
  <si>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</si>
  <si>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</si>
  <si>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</si>
  <si>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</si>
  <si>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</si>
  <si>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</si>
  <si>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</si>
  <si>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</si>
  <si>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</si>
  <si>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</si>
  <si>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</si>
  <si>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</si>
  <si>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</si>
  <si>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</si>
  <si>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</si>
  <si>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</si>
  <si>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</si>
  <si>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</si>
  <si>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</si>
  <si>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</si>
  <si>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</si>
  <si>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</si>
  <si>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</si>
  <si>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</si>
  <si>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</si>
  <si>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</si>
  <si>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</si>
  <si>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</si>
  <si>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</si>
  <si>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</si>
  <si>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</si>
  <si>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</si>
  <si>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</si>
  <si>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</si>
  <si>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</si>
  <si>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</si>
  <si>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</si>
  <si>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</si>
  <si>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</si>
  <si>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</si>
  <si>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</si>
  <si>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</si>
  <si>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</si>
  <si>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</si>
  <si>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</si>
  <si>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</si>
  <si>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</si>
  <si>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</si>
  <si>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</si>
  <si>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</si>
  <si>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</si>
  <si>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</si>
  <si>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</si>
  <si>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</si>
  <si>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</si>
  <si>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</si>
  <si>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</si>
  <si>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</si>
  <si>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</si>
  <si>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</si>
  <si>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</si>
  <si>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</si>
  <si>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</si>
  <si>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</si>
  <si>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</si>
  <si>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</si>
  <si>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</si>
  <si>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</si>
  <si>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</si>
  <si>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</si>
  <si>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</si>
  <si>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</si>
  <si>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</si>
  <si>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</si>
  <si>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</si>
  <si>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</si>
  <si>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</si>
  <si>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</si>
  <si>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</si>
  <si>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</si>
  <si>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</si>
  <si>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</si>
  <si>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</si>
  <si>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</si>
  <si>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</si>
  <si>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</si>
  <si>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</si>
  <si>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</si>
  <si>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</si>
  <si>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</si>
  <si>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</si>
  <si>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</si>
  <si>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</si>
  <si>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</si>
  <si>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</si>
  <si>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</si>
  <si>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</si>
  <si>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</si>
  <si>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</si>
  <si>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</si>
  <si>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</si>
  <si>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</si>
  <si>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</si>
  <si>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</si>
  <si>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</si>
  <si>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</si>
  <si>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</si>
  <si>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</si>
  <si>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</si>
  <si>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</si>
  <si>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</si>
  <si>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</si>
  <si>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</si>
  <si>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</si>
  <si>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</si>
  <si>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</si>
  <si>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</si>
  <si>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</si>
  <si>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</si>
  <si>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</si>
  <si>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</si>
  <si>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</si>
  <si>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</si>
  <si>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</si>
  <si>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</si>
  <si>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</si>
  <si>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</si>
  <si>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</si>
  <si>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</si>
  <si>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</si>
  <si>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</si>
  <si>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</si>
  <si>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</si>
  <si>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</si>
  <si>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</si>
  <si>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</si>
  <si>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</si>
  <si>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</si>
  <si>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</si>
  <si>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</si>
  <si>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</si>
  <si>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</si>
  <si>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</si>
  <si>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</si>
  <si>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</si>
  <si>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</si>
  <si>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</si>
  <si>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</si>
  <si>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</si>
  <si>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</si>
  <si>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</si>
  <si>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</si>
  <si>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</si>
  <si>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</si>
  <si>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</si>
  <si>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</si>
  <si>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</si>
  <si>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</si>
  <si>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</si>
  <si>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</si>
  <si>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</si>
  <si>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</si>
  <si>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</si>
  <si>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</si>
  <si>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</si>
  <si>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</si>
  <si>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</si>
  <si>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</si>
  <si>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</si>
  <si>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</si>
  <si>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</si>
  <si>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</si>
  <si>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</si>
  <si>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</si>
  <si>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</si>
  <si>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</si>
  <si>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</si>
  <si>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</si>
  <si>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</si>
  <si>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</si>
  <si>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</si>
  <si>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</si>
  <si>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</si>
  <si>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</si>
  <si>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</si>
  <si>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</si>
  <si>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</si>
  <si>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</si>
  <si>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</si>
  <si>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</si>
  <si>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</si>
  <si>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</si>
  <si>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</si>
  <si>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</si>
  <si>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</si>
  <si>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</si>
  <si>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</si>
  <si>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</si>
  <si>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</si>
  <si>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</si>
  <si>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</si>
  <si>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</si>
  <si>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</si>
  <si>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</si>
  <si>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</si>
  <si>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</si>
  <si>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</si>
  <si>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</si>
  <si>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</si>
  <si>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</si>
  <si>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</si>
  <si>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</si>
  <si>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</si>
  <si>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</si>
  <si>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</si>
  <si>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</si>
  <si>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</si>
  <si>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</si>
  <si>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</si>
  <si>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</si>
  <si>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</si>
  <si>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</si>
  <si>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</si>
  <si>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</si>
  <si>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</si>
  <si>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</si>
  <si>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</si>
  <si>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</si>
  <si>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</si>
  <si>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</si>
  <si>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</si>
  <si>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</si>
  <si>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</si>
  <si>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</si>
  <si>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</si>
  <si>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</si>
  <si>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</si>
  <si>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</si>
  <si>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</si>
  <si>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</si>
  <si>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</si>
  <si>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</si>
  <si>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</si>
  <si>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</si>
  <si>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</si>
  <si>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</si>
  <si>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</si>
  <si>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</si>
  <si>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</si>
  <si>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</si>
  <si>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</si>
  <si>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</si>
  <si>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</si>
  <si>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</si>
  <si>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</si>
  <si>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</si>
  <si>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</si>
  <si>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</si>
  <si>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</si>
  <si>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</si>
  <si>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</si>
  <si>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</si>
  <si>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</si>
  <si>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</si>
  <si>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</si>
  <si>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</si>
  <si>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</si>
  <si>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</si>
  <si>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</si>
  <si>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</si>
  <si>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</si>
  <si>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</si>
  <si>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</si>
  <si>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</si>
  <si>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</si>
  <si>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</si>
  <si>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</si>
  <si>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</si>
  <si>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</si>
  <si>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</si>
  <si>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</si>
  <si>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</si>
  <si>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</si>
  <si>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</si>
  <si>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</si>
  <si>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</si>
  <si>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</si>
  <si>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</si>
  <si>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</si>
  <si>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</si>
  <si>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</si>
  <si>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</si>
  <si>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</si>
  <si>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</si>
  <si>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</si>
  <si>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</si>
  <si>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</si>
  <si>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</si>
  <si>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</si>
  <si>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</si>
  <si>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</si>
  <si>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</si>
  <si>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</si>
  <si>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</si>
  <si>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</si>
  <si>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</si>
  <si>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</si>
  <si>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</si>
  <si>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</si>
  <si>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</si>
  <si>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</si>
  <si>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</si>
  <si>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</si>
  <si>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</si>
  <si>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</si>
  <si>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</si>
  <si>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</si>
  <si>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</si>
  <si>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</si>
  <si>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</si>
  <si>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</si>
  <si>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</si>
  <si>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</si>
  <si>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</si>
  <si>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</si>
  <si>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</si>
  <si>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</si>
  <si>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</si>
  <si>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</si>
  <si>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</si>
  <si>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</si>
  <si>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</si>
  <si>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</si>
  <si>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</si>
  <si>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</si>
  <si>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</si>
  <si>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</si>
  <si>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</si>
  <si>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</si>
  <si>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</si>
  <si>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</si>
  <si>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</si>
  <si>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</si>
  <si>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</si>
  <si>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</si>
  <si>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</si>
  <si>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</si>
  <si>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</si>
  <si>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</si>
  <si>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</si>
  <si>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</si>
  <si>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</si>
  <si>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</si>
  <si>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</si>
  <si>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</si>
  <si>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</si>
  <si>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</si>
  <si>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</si>
  <si>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</si>
  <si>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</si>
  <si>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</si>
  <si>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</si>
  <si>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</si>
  <si>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</si>
  <si>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</si>
  <si>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</si>
  <si>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</si>
  <si>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</si>
  <si>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</si>
  <si>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</si>
  <si>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</si>
  <si>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</si>
  <si>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</si>
  <si>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</si>
  <si>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</si>
  <si>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</si>
  <si>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</si>
  <si>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</si>
  <si>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</si>
  <si>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</si>
  <si>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</si>
  <si>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</si>
  <si>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</si>
  <si>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</si>
  <si>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</si>
  <si>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</si>
  <si>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</si>
  <si>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</si>
  <si>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</si>
  <si>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</si>
  <si>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</si>
  <si>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</si>
  <si>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</si>
  <si>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</si>
  <si>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</si>
  <si>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</si>
  <si>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</si>
  <si>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</si>
  <si>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</si>
  <si>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</si>
  <si>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</si>
  <si>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</si>
  <si>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</si>
  <si>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</si>
  <si>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</si>
  <si>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</si>
  <si>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</si>
  <si>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</si>
  <si>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</si>
  <si>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</si>
  <si>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</si>
  <si>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</si>
  <si>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</si>
  <si>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</si>
  <si>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</si>
  <si>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</si>
  <si>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</si>
  <si>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</si>
  <si>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</si>
  <si>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</si>
  <si>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</si>
  <si>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</si>
  <si>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</si>
  <si>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</si>
  <si>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</si>
  <si>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</si>
  <si>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</si>
  <si>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</si>
  <si>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</si>
  <si>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</si>
  <si>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</si>
  <si>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</si>
  <si>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</si>
  <si>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</si>
  <si>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</si>
  <si>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</si>
  <si>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</si>
  <si>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</si>
  <si>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</si>
  <si>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</si>
  <si>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</si>
  <si>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</si>
  <si>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</si>
  <si>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</si>
  <si>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</si>
  <si>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</si>
  <si>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</si>
  <si>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</si>
  <si>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</si>
  <si>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</si>
  <si>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</si>
  <si>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</si>
  <si>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</si>
  <si>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</si>
  <si>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</si>
  <si>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</si>
  <si>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</si>
  <si>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</si>
  <si>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</si>
  <si>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</si>
  <si>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</si>
  <si>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</si>
  <si>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</si>
  <si>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</si>
  <si>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</si>
  <si>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</si>
  <si>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</si>
  <si>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</si>
  <si>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</si>
  <si>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</si>
  <si>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</si>
  <si>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</si>
  <si>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</si>
  <si>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</si>
  <si>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</si>
  <si>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</si>
  <si>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</si>
  <si>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</si>
  <si>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</si>
  <si>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</si>
  <si>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</si>
  <si>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</si>
  <si>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</si>
  <si>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</si>
  <si>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</si>
  <si>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</si>
  <si>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</si>
  <si>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</si>
  <si>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</si>
  <si>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</si>
  <si>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</si>
  <si>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</si>
  <si>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</si>
  <si>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</si>
  <si>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</si>
  <si>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</si>
  <si>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</si>
  <si>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</si>
  <si>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</si>
  <si>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</si>
  <si>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</si>
  <si>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</si>
  <si>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</si>
  <si>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</si>
  <si>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</si>
  <si>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</si>
  <si>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</si>
  <si>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</si>
  <si>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</si>
  <si>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</si>
  <si>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</si>
  <si>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</si>
  <si>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</si>
  <si>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</si>
  <si>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</si>
  <si>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</si>
  <si>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</si>
  <si>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</si>
  <si>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</si>
  <si>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</si>
  <si>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</si>
  <si>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</si>
  <si>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</si>
  <si>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</si>
  <si>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</si>
  <si>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</si>
  <si>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</si>
  <si>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</si>
  <si>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</si>
  <si>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</si>
  <si>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</si>
  <si>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</si>
  <si>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</si>
  <si>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</si>
  <si>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</si>
  <si>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</si>
  <si>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</si>
  <si>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</si>
  <si>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</si>
  <si>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</si>
  <si>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</si>
  <si>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</si>
  <si>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</si>
  <si>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</si>
  <si>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</si>
  <si>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</si>
  <si>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</si>
  <si>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</si>
  <si>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</si>
  <si>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</si>
  <si>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</si>
  <si>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</si>
  <si>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</si>
  <si>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</si>
  <si>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</si>
  <si>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</si>
  <si>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</si>
  <si>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</si>
  <si>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</si>
  <si>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</si>
  <si>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</si>
  <si>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</si>
  <si>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</si>
  <si>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</si>
  <si>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</si>
  <si>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</si>
  <si>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</si>
  <si>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</si>
  <si>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</si>
  <si>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</si>
  <si>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</si>
  <si>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</si>
  <si>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</si>
  <si>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</si>
  <si>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</si>
  <si>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</si>
  <si>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</si>
  <si>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</si>
  <si>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</si>
  <si>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</si>
  <si>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</si>
  <si>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</si>
  <si>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</si>
  <si>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</si>
  <si>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</si>
  <si>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</si>
  <si>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</si>
  <si>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</si>
  <si>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</si>
  <si>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</si>
  <si>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</si>
  <si>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</si>
  <si>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</si>
  <si>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</si>
  <si>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</si>
  <si>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</si>
  <si>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</si>
  <si>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</si>
  <si>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</si>
  <si>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</si>
  <si>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</si>
  <si>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</si>
  <si>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</si>
  <si>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</si>
  <si>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</si>
  <si>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</si>
  <si>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</si>
  <si>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</si>
  <si>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</si>
  <si>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</si>
  <si>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</si>
  <si>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</si>
  <si>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</si>
  <si>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</si>
  <si>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</si>
  <si>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</si>
  <si>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</si>
  <si>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</si>
  <si>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</si>
  <si>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</si>
  <si>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</si>
  <si>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</si>
  <si>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</si>
  <si>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</si>
  <si>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</si>
  <si>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</si>
  <si>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</si>
  <si>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</si>
  <si>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</si>
  <si>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</si>
  <si>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</si>
  <si>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</si>
  <si>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</si>
  <si>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</si>
  <si>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</si>
  <si>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</si>
  <si>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</si>
  <si>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</si>
  <si>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</si>
  <si>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</si>
  <si>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</si>
  <si>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</si>
  <si>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</si>
  <si>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</si>
  <si>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</si>
  <si>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</si>
  <si>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</si>
  <si>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</si>
  <si>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</si>
  <si>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</si>
  <si>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</si>
  <si>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</si>
  <si>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</si>
  <si>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</si>
  <si>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</si>
  <si>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</si>
  <si>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</si>
  <si>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</si>
  <si>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</si>
  <si>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</si>
  <si>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</si>
  <si>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</si>
  <si>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</si>
  <si>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</si>
  <si>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</si>
  <si>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</si>
  <si>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</si>
  <si>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</si>
  <si>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</si>
  <si>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</si>
  <si>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</si>
  <si>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</si>
  <si>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</si>
  <si>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</si>
  <si>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</si>
  <si>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</si>
  <si>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</si>
  <si>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</si>
  <si>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</si>
  <si>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</si>
  <si>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</si>
  <si>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</si>
  <si>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</si>
  <si>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</si>
  <si>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</si>
  <si>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</si>
  <si>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</si>
  <si>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</si>
  <si>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</si>
  <si>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</si>
  <si>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</si>
  <si>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</si>
  <si>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</si>
  <si>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</si>
  <si>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</si>
  <si>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</si>
  <si>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</si>
  <si>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</si>
  <si>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</si>
  <si>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</si>
  <si>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</si>
  <si>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</si>
  <si>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</si>
  <si>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</si>
  <si>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</si>
  <si>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</si>
  <si>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</si>
  <si>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</si>
  <si>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</si>
  <si>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</si>
  <si>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</si>
  <si>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</si>
  <si>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</si>
  <si>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</si>
  <si>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</si>
  <si>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</si>
  <si>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</si>
  <si>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</si>
  <si>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</si>
  <si>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</si>
  <si>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</si>
  <si>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</si>
  <si>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</si>
  <si>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</si>
  <si>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</si>
  <si>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</si>
  <si>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</si>
  <si>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</si>
  <si>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</si>
  <si>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</si>
  <si>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</si>
  <si>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</si>
  <si>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</si>
  <si>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</si>
  <si>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</si>
  <si>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</si>
  <si>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</si>
  <si>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</si>
  <si>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</si>
  <si>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</si>
  <si>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</si>
  <si>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</si>
  <si>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</si>
  <si>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</si>
  <si>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</si>
  <si>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</si>
  <si>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</si>
  <si>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</si>
  <si>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</si>
  <si>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</si>
  <si>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</si>
  <si>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</si>
  <si>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</si>
  <si>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</si>
  <si>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</si>
  <si>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</si>
  <si>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</si>
  <si>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</si>
  <si>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</si>
  <si>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</si>
  <si>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</si>
  <si>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</si>
  <si>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</si>
  <si>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</si>
  <si>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</si>
  <si>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</si>
  <si>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</si>
  <si>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</si>
  <si>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</si>
  <si>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</si>
  <si>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</si>
  <si>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</si>
  <si>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</si>
  <si>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</si>
  <si>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</si>
  <si>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</si>
  <si>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</si>
  <si>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</si>
  <si>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</si>
  <si>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</si>
  <si>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</si>
  <si>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</si>
  <si>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</si>
  <si>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</si>
  <si>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</si>
  <si>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</si>
  <si>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</si>
  <si>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</si>
  <si>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</si>
  <si>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</si>
  <si>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</si>
  <si>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</si>
  <si>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</si>
  <si>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</si>
  <si>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</si>
  <si>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</si>
  <si>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</si>
  <si>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</si>
  <si>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</si>
  <si>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</si>
  <si>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</si>
  <si>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</si>
  <si>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</si>
  <si>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</si>
  <si>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</si>
  <si>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</si>
  <si>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</si>
  <si>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</si>
  <si>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</si>
  <si>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</si>
  <si>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</si>
  <si>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</si>
  <si>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</si>
  <si>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</si>
  <si>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</si>
  <si>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</si>
  <si>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</si>
  <si>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</si>
  <si>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</si>
  <si>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</si>
  <si>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</si>
  <si>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</si>
  <si>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</si>
  <si>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</si>
  <si>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</si>
  <si>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</si>
  <si>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</si>
  <si>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</si>
  <si>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</si>
  <si>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</si>
  <si>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</si>
  <si>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</si>
  <si>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</si>
  <si>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</si>
  <si>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</si>
  <si>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</si>
  <si>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</si>
  <si>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</si>
  <si>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</si>
  <si>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</si>
  <si>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</si>
  <si>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</si>
  <si>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</si>
  <si>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</si>
  <si>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</si>
  <si>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</si>
  <si>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</si>
  <si>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</si>
  <si>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</si>
  <si>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</si>
  <si>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</si>
  <si>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</si>
  <si>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</si>
  <si>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</si>
  <si>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</si>
  <si>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</si>
  <si>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</si>
  <si>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</si>
  <si>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</si>
  <si>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</si>
  <si>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</si>
  <si>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</si>
  <si>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</si>
  <si>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</si>
  <si>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</si>
  <si>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</si>
  <si>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</si>
  <si>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</si>
  <si>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</si>
  <si>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</si>
  <si>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</si>
  <si>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</si>
  <si>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</si>
  <si>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</si>
  <si>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</si>
  <si>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</si>
  <si>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</si>
  <si>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</si>
  <si>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</si>
  <si>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</si>
  <si>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</si>
  <si>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</si>
  <si>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</si>
  <si>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</si>
  <si>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</si>
  <si>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</si>
  <si>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</si>
  <si>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</si>
  <si>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</si>
  <si>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</si>
  <si>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</si>
  <si>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</si>
  <si>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</si>
  <si>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</si>
  <si>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</si>
  <si>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</si>
  <si>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</si>
  <si>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</si>
  <si>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</si>
  <si>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</si>
  <si>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</si>
  <si>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</si>
  <si>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</si>
  <si>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</si>
  <si>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</si>
  <si>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</si>
  <si>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</si>
  <si>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</si>
  <si>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</si>
  <si>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</si>
  <si>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</si>
  <si>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</si>
  <si>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</si>
  <si>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</si>
  <si>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</si>
  <si>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</si>
  <si>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</si>
  <si>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</si>
  <si>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</si>
  <si>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</si>
  <si>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</si>
  <si>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</si>
  <si>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</si>
  <si>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</si>
  <si>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</si>
  <si>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</si>
  <si>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</si>
  <si>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</si>
  <si>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</si>
  <si>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</si>
  <si>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</si>
  <si>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</si>
  <si>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</si>
  <si>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</si>
  <si>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</si>
  <si>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</si>
  <si>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</si>
  <si>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</si>
  <si>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</si>
  <si>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</si>
  <si>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</si>
  <si>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</si>
  <si>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</si>
  <si>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</si>
  <si>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</si>
  <si>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</si>
  <si>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</si>
  <si>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</si>
  <si>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</si>
  <si>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</si>
  <si>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</si>
  <si>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</si>
  <si>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</si>
  <si>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</si>
  <si>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</si>
  <si>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</si>
  <si>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</si>
  <si>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</si>
  <si>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</si>
  <si>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</si>
  <si>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</si>
  <si>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</si>
  <si>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</si>
  <si>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</si>
  <si>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</si>
  <si>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</si>
  <si>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</si>
  <si>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</si>
  <si>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</si>
  <si>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</si>
  <si>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</si>
  <si>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</si>
  <si>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</si>
  <si>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</si>
  <si>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</si>
  <si>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</si>
  <si>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</si>
  <si>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</si>
  <si>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</si>
  <si>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</si>
  <si>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</si>
  <si>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</si>
  <si>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</si>
  <si>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</si>
  <si>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</si>
  <si>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</si>
  <si>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</si>
  <si>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</si>
  <si>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</si>
  <si>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</si>
  <si>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</si>
  <si>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</si>
  <si>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</si>
  <si>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</si>
  <si>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</si>
  <si>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</si>
  <si>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</si>
  <si>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</si>
  <si>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</si>
  <si>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</si>
  <si>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</si>
  <si>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</si>
  <si>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</si>
  <si>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</si>
  <si>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</si>
  <si>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</si>
  <si>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</si>
  <si>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</si>
  <si>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</si>
  <si>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</si>
  <si>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</si>
  <si>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</si>
  <si>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</si>
  <si>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</si>
  <si>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</si>
  <si>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</si>
  <si>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</si>
  <si>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</si>
  <si>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</si>
  <si>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</si>
  <si>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</si>
  <si>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</si>
  <si>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</si>
  <si>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</si>
  <si>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</si>
  <si>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</si>
  <si>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</si>
  <si>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</si>
  <si>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</si>
  <si>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</si>
  <si>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</si>
  <si>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</si>
  <si>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</si>
  <si>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</si>
  <si>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</si>
  <si>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</si>
  <si>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</si>
  <si>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</si>
  <si>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</si>
  <si>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</si>
  <si>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</si>
  <si>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</si>
  <si>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</si>
  <si>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</si>
  <si>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</si>
  <si>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</si>
  <si>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</si>
  <si>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</si>
  <si>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</si>
  <si>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</si>
  <si>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</si>
  <si>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</si>
  <si>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</si>
  <si>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</si>
  <si>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</si>
  <si>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</si>
  <si>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</si>
  <si>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</si>
  <si>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</si>
  <si>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</si>
  <si>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</si>
  <si>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</si>
  <si>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</si>
  <si>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</si>
  <si>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</si>
  <si>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</si>
  <si>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</si>
  <si>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</si>
  <si>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</si>
  <si>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</si>
  <si>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</si>
  <si>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</si>
  <si>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</si>
  <si>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</si>
  <si>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</si>
  <si>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</si>
  <si>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</si>
  <si>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</si>
  <si>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</si>
  <si>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</si>
  <si>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</si>
  <si>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</si>
  <si>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</si>
  <si>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</si>
  <si>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</si>
  <si>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</si>
  <si>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</si>
  <si>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</si>
  <si>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</si>
  <si>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</si>
  <si>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</si>
  <si>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</si>
  <si>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</si>
  <si>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</si>
  <si>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</si>
  <si>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</si>
  <si>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</si>
  <si>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</si>
  <si>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</si>
  <si>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</si>
  <si>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</si>
  <si>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</si>
  <si>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</si>
  <si>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</si>
  <si>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</si>
  <si>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</si>
  <si>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</si>
  <si>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</si>
  <si>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</si>
  <si>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</si>
  <si>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</si>
  <si>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</si>
  <si>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</si>
  <si>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</si>
  <si>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</si>
  <si>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</si>
  <si>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</si>
  <si>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</si>
  <si>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</si>
  <si>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</si>
  <si>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</si>
  <si>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</si>
  <si>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</si>
  <si>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</si>
  <si>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</si>
  <si>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</si>
  <si>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</si>
  <si>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</si>
  <si>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</si>
  <si>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</si>
  <si>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</si>
  <si>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</si>
  <si>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</si>
  <si>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</si>
  <si>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</si>
  <si>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</si>
  <si>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</si>
  <si>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</si>
  <si>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</si>
  <si>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</si>
  <si>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</si>
  <si>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</si>
  <si>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</si>
  <si>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</si>
  <si>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</si>
  <si>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</si>
  <si>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</si>
  <si>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</si>
  <si>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</si>
  <si>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</si>
  <si>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</si>
  <si>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</si>
  <si>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</si>
  <si>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</si>
  <si>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</si>
  <si>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</si>
  <si>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</si>
  <si>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</si>
  <si>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</si>
  <si>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</si>
  <si>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</si>
  <si>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</si>
  <si>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</si>
  <si>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</si>
  <si>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</si>
  <si>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</si>
  <si>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</si>
  <si>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</si>
  <si>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</si>
  <si>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</si>
  <si>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</si>
  <si>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</si>
  <si>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</si>
  <si>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</si>
  <si>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</si>
  <si>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</si>
  <si>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</si>
  <si>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</si>
  <si>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</si>
  <si>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</si>
  <si>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</si>
  <si>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</si>
  <si>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</si>
  <si>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</si>
  <si>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</si>
  <si>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</si>
  <si>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</si>
  <si>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</si>
  <si>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</si>
  <si>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</si>
  <si>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</si>
  <si>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</si>
  <si>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</si>
  <si>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</si>
  <si>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</si>
  <si>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</si>
  <si>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</si>
  <si>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</si>
  <si>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</si>
  <si>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</si>
  <si>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</si>
  <si>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</si>
  <si>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</si>
  <si>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</si>
  <si>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</si>
  <si>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</si>
  <si>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</si>
  <si>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</si>
  <si>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</si>
  <si>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</si>
  <si>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</si>
  <si>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</si>
  <si>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</si>
  <si>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</si>
  <si>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</si>
  <si>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</si>
  <si>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</si>
  <si>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</si>
  <si>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</si>
  <si>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</si>
  <si>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</si>
  <si>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</si>
  <si>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</si>
  <si>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</si>
  <si>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</si>
  <si>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</si>
  <si>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</si>
  <si>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</si>
  <si>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</si>
  <si>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</si>
  <si>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</si>
  <si>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</si>
  <si>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</si>
  <si>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</si>
  <si>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</si>
  <si>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</si>
  <si>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</si>
  <si>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</si>
  <si>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</si>
  <si>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</si>
  <si>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</si>
  <si>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</si>
  <si>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</si>
  <si>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</si>
  <si>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</si>
  <si>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</si>
  <si>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</si>
  <si>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</si>
  <si>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</si>
  <si>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</si>
  <si>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</si>
  <si>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</si>
  <si>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</si>
  <si>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</si>
  <si>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</si>
  <si>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</si>
  <si>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</si>
  <si>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</si>
  <si>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</si>
  <si>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</si>
  <si>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</si>
  <si>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</si>
  <si>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</si>
  <si>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</si>
  <si>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</si>
  <si>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</si>
  <si>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</si>
  <si>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</si>
  <si>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</si>
  <si>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</si>
  <si>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</si>
  <si>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</si>
  <si>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</si>
  <si>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</si>
  <si>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</si>
  <si>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</si>
  <si>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</si>
  <si>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</si>
  <si>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</si>
  <si>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</si>
  <si>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</si>
  <si>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</si>
  <si>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</si>
  <si>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</si>
  <si>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</si>
  <si>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</si>
  <si>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</si>
  <si>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</si>
  <si>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</si>
  <si>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</si>
  <si>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</si>
  <si>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</si>
  <si>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</si>
  <si>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</si>
  <si>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</si>
  <si>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</si>
  <si>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</si>
  <si>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</si>
  <si>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</si>
  <si>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</si>
  <si>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</si>
  <si>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</si>
  <si>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</si>
  <si>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</si>
  <si>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</si>
  <si>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</si>
  <si>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</si>
  <si>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</si>
  <si>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</si>
  <si>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</si>
  <si>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</si>
  <si>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</si>
  <si>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</si>
  <si>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</si>
  <si>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</si>
  <si>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</si>
  <si>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</si>
  <si>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</si>
  <si>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</si>
  <si>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</si>
  <si>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</si>
  <si>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</si>
  <si>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</si>
  <si>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</si>
  <si>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</si>
  <si>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</si>
  <si>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</si>
  <si>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</si>
  <si>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</si>
  <si>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</si>
  <si>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</si>
  <si>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</si>
  <si>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</si>
  <si>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</si>
  <si>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</si>
  <si>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</si>
  <si>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</si>
  <si>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</si>
  <si>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</si>
  <si>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</si>
  <si>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</si>
  <si>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</si>
  <si>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</si>
  <si>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</si>
  <si>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</si>
  <si>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</si>
  <si>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</si>
  <si>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</si>
  <si>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</si>
  <si>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</si>
  <si>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</si>
  <si>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</si>
  <si>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</si>
  <si>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</si>
  <si>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</si>
  <si>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</si>
  <si>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</si>
  <si>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</si>
  <si>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</si>
  <si>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</si>
  <si>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</si>
  <si>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</si>
  <si>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</si>
  <si>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</si>
  <si>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</si>
  <si>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</si>
  <si>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</si>
  <si>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</si>
  <si>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</si>
  <si>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</si>
  <si>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</si>
  <si>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</si>
  <si>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</si>
  <si>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</si>
  <si>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</si>
  <si>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</si>
  <si>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</si>
  <si>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</si>
  <si>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</si>
  <si>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</si>
  <si>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</si>
  <si>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</si>
  <si>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</si>
  <si>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</si>
  <si>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</si>
  <si>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</si>
  <si>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</si>
  <si>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</si>
  <si>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</si>
  <si>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</si>
  <si>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</si>
  <si>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</si>
  <si>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</si>
  <si>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</si>
  <si>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</si>
  <si>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</si>
  <si>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</si>
  <si>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</si>
  <si>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</si>
  <si>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</si>
  <si>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</si>
  <si>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</si>
  <si>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</si>
  <si>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</si>
  <si>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</si>
  <si>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</si>
  <si>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</si>
  <si>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</si>
  <si>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</si>
  <si>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</si>
  <si>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</si>
  <si>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</si>
  <si>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</si>
  <si>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</si>
  <si>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</si>
  <si>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</si>
  <si>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</si>
  <si>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</si>
  <si>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</si>
  <si>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</si>
  <si>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</si>
  <si>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</si>
  <si>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</si>
  <si>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</si>
  <si>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</si>
  <si>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</si>
  <si>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</si>
  <si>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</si>
  <si>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</si>
  <si>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</si>
  <si>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</si>
  <si>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</si>
  <si>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</si>
  <si>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</si>
  <si>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</si>
  <si>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</si>
  <si>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</si>
  <si>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</si>
  <si>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</si>
  <si>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</si>
  <si>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</si>
  <si>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</si>
  <si>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</si>
  <si>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</si>
  <si>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</si>
  <si>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</si>
  <si>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</si>
  <si>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</si>
  <si>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</si>
  <si>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</si>
  <si>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</si>
  <si>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</si>
  <si>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</si>
  <si>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</si>
  <si>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</si>
  <si>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</si>
  <si>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</si>
  <si>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</si>
  <si>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</si>
  <si>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</si>
  <si>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</si>
  <si>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</si>
  <si>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</si>
  <si>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</si>
  <si>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</si>
  <si>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</si>
  <si>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</si>
  <si>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</si>
  <si>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</si>
  <si>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</si>
  <si>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</si>
  <si>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</si>
  <si>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</si>
  <si>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</si>
  <si>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</si>
  <si>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</si>
  <si>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</si>
  <si>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</si>
  <si>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</si>
  <si>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</si>
  <si>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</si>
  <si>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</si>
  <si>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</si>
  <si>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</si>
  <si>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</si>
  <si>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</si>
  <si>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</si>
  <si>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</si>
  <si>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</si>
  <si>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</si>
  <si>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</si>
  <si>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</si>
  <si>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</si>
  <si>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</si>
  <si>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</si>
  <si>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</si>
  <si>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</si>
  <si>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</si>
  <si>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</si>
  <si>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</si>
  <si>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</si>
  <si>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</si>
  <si>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</si>
  <si>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</si>
  <si>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</si>
  <si>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</si>
  <si>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</si>
  <si>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</si>
  <si>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</si>
  <si>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</si>
  <si>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</si>
  <si>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</si>
  <si>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</si>
  <si>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</si>
  <si>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</si>
  <si>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</si>
  <si>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</si>
  <si>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</si>
  <si>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</si>
  <si>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</si>
  <si>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</si>
  <si>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</si>
  <si>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</si>
  <si>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</si>
  <si>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</si>
  <si>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</si>
  <si>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</si>
  <si>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</si>
  <si>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</si>
  <si>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</si>
  <si>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</si>
  <si>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</si>
  <si>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</si>
  <si>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</si>
  <si>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</si>
  <si>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</si>
  <si>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</si>
  <si>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</si>
  <si>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</si>
  <si>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</si>
  <si>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</si>
  <si>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</si>
  <si>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</si>
  <si>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</si>
  <si>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</si>
  <si>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</si>
  <si>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</si>
  <si>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</si>
  <si>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</si>
  <si>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</si>
  <si>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</si>
  <si>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</si>
  <si>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</si>
  <si>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</si>
  <si>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</si>
  <si>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</si>
  <si>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</si>
  <si>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</si>
  <si>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</si>
  <si>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</si>
  <si>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</si>
  <si>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</si>
  <si>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</si>
  <si>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</si>
  <si>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</si>
  <si>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</si>
  <si>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</si>
  <si>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</si>
  <si>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</si>
  <si>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</si>
  <si>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</si>
  <si>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</si>
  <si>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</si>
  <si>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</si>
  <si>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</si>
  <si>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</si>
  <si>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</si>
  <si>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</si>
  <si>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</si>
  <si>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</si>
  <si>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</si>
  <si>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</si>
  <si>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</si>
  <si>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</si>
  <si>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</si>
  <si>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</si>
  <si>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</si>
  <si>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</si>
  <si>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</si>
  <si>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</si>
  <si>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</si>
  <si>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</si>
  <si>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</si>
  <si>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</si>
  <si>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</si>
  <si>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</si>
  <si>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</si>
  <si>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</si>
  <si>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</si>
  <si>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</si>
  <si>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</si>
  <si>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</si>
  <si>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</si>
  <si>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</si>
  <si>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</si>
  <si>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</si>
  <si>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</si>
  <si>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</si>
  <si>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</si>
  <si>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</si>
  <si>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</si>
  <si>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</si>
  <si>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</si>
  <si>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</si>
  <si>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</si>
  <si>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</si>
  <si>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</si>
  <si>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</si>
  <si>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</si>
  <si>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</si>
  <si>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</si>
  <si>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</si>
  <si>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</si>
  <si>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</si>
  <si>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</si>
  <si>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</si>
  <si>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</si>
  <si>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</si>
  <si>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</si>
  <si>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</si>
  <si>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</si>
  <si>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</si>
  <si>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</si>
  <si>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</si>
  <si>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</si>
  <si>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</si>
  <si>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</si>
  <si>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</si>
  <si>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</si>
  <si>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</si>
  <si>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</si>
  <si>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</si>
  <si>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</si>
  <si>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</si>
  <si>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</si>
  <si>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</si>
  <si>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</si>
  <si>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</si>
  <si>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</si>
  <si>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</si>
  <si>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</si>
  <si>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</si>
  <si>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</si>
  <si>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</si>
  <si>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</si>
  <si>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</si>
  <si>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</si>
  <si>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</si>
  <si>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</si>
  <si>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</si>
  <si>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</si>
  <si>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</si>
  <si>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</si>
  <si>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</si>
  <si>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</si>
  <si>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</si>
  <si>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</si>
  <si>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</si>
  <si>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</si>
  <si>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</si>
  <si>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</si>
  <si>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</si>
  <si>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</si>
  <si>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</si>
  <si>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</si>
  <si>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</si>
  <si>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</si>
  <si>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</si>
  <si>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</si>
  <si>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</si>
  <si>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</si>
  <si>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</si>
  <si>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</si>
  <si>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</si>
  <si>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</si>
  <si>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</si>
  <si>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</si>
  <si>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</si>
  <si>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</si>
  <si>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</si>
  <si>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</si>
  <si>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</si>
  <si>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</si>
  <si>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</si>
  <si>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</si>
  <si>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</si>
  <si>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</si>
  <si>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</si>
  <si>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</si>
  <si>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</si>
  <si>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</si>
  <si>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</si>
  <si>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</si>
  <si>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</si>
  <si>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</si>
  <si>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</si>
  <si>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</si>
  <si>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</si>
  <si>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</si>
  <si>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</si>
  <si>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</si>
  <si>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</si>
  <si>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</si>
  <si>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</si>
  <si>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</si>
  <si>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</si>
  <si>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</si>
  <si>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</si>
  <si>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</si>
  <si>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</si>
  <si>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</si>
  <si>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</si>
  <si>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</si>
  <si>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</si>
  <si>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</si>
  <si>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</si>
  <si>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</si>
  <si>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</si>
  <si>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</si>
  <si>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</si>
  <si>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</si>
  <si>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</si>
  <si>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</si>
  <si>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</si>
  <si>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</si>
  <si>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</si>
  <si>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</si>
  <si>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</si>
  <si>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</si>
  <si>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</si>
  <si>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</si>
  <si>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</si>
  <si>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</si>
  <si>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</si>
  <si>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</si>
  <si>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</si>
  <si>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</si>
  <si>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</si>
  <si>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</si>
  <si>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</si>
  <si>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</si>
  <si>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</si>
  <si>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</si>
  <si>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</si>
  <si>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</si>
  <si>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</si>
  <si>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</si>
  <si>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</si>
  <si>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</si>
  <si>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</si>
  <si>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</si>
  <si>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</si>
  <si>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</si>
  <si>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</si>
  <si>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</si>
  <si>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</si>
  <si>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</si>
  <si>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</si>
  <si>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</si>
  <si>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</si>
  <si>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</si>
  <si>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</si>
  <si>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</si>
  <si>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</si>
  <si>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</si>
  <si>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</si>
  <si>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</si>
  <si>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</si>
  <si>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</si>
  <si>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</si>
  <si>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</si>
  <si>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</si>
  <si>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</si>
  <si>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</si>
  <si>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</si>
  <si>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</si>
  <si>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</si>
  <si>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</si>
  <si>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</si>
  <si>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</si>
  <si>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</si>
  <si>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</si>
  <si>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</si>
  <si>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</si>
  <si>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</si>
  <si>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</si>
  <si>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</si>
  <si>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</si>
  <si>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</si>
  <si>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</si>
  <si>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</si>
  <si>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</si>
  <si>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</si>
  <si>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</si>
  <si>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</si>
  <si>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</si>
  <si>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</si>
  <si>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</si>
  <si>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</si>
  <si>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</si>
  <si>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</si>
  <si>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</si>
  <si>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</si>
  <si>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</si>
  <si>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</si>
  <si>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</si>
  <si>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</si>
  <si>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</si>
  <si>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</si>
  <si>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</si>
  <si>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</si>
  <si>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</si>
  <si>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</si>
  <si>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</si>
  <si>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</si>
  <si>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</si>
  <si>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</si>
  <si>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</si>
  <si>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</si>
  <si>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</si>
  <si>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</si>
  <si>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</si>
  <si>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</si>
  <si>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</si>
  <si>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</si>
  <si>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</si>
  <si>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</si>
  <si>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</si>
  <si>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</si>
  <si>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</si>
  <si>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</si>
  <si>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</si>
  <si>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</si>
  <si>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</si>
  <si>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</si>
  <si>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</si>
  <si>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</si>
  <si>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</si>
  <si>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</si>
  <si>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</si>
  <si>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</si>
  <si>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</si>
  <si>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</si>
  <si>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</si>
  <si>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</si>
  <si>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</si>
  <si>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</si>
  <si>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</si>
  <si>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</si>
  <si>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</si>
  <si>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</si>
  <si>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</si>
  <si>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</si>
  <si>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</si>
  <si>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</si>
  <si>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</si>
  <si>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</si>
  <si>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</si>
  <si>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</si>
  <si>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</si>
  <si>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</si>
  <si>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</si>
  <si>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</si>
  <si>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</si>
  <si>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</si>
  <si>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</si>
  <si>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</si>
  <si>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</si>
  <si>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</si>
  <si>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</si>
  <si>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</si>
  <si>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</si>
  <si>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</si>
  <si>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</si>
  <si>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</si>
  <si>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</si>
  <si>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</si>
  <si>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</si>
  <si>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</si>
  <si>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</si>
  <si>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</si>
  <si>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</si>
  <si>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</si>
  <si>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</si>
  <si>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</si>
  <si>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</si>
  <si>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</si>
  <si>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</si>
  <si>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</si>
  <si>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</si>
  <si>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</si>
  <si>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</si>
  <si>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</si>
  <si>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</si>
  <si>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</si>
  <si>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</si>
  <si>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</si>
  <si>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</si>
  <si>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</si>
  <si>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</si>
  <si>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</si>
  <si>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</si>
  <si>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</si>
  <si>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</si>
  <si>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</si>
  <si>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</si>
  <si>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</si>
  <si>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</si>
  <si>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</si>
  <si>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</si>
  <si>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</si>
  <si>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</si>
  <si>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</si>
  <si>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</si>
  <si>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</si>
  <si>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</si>
  <si>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</si>
  <si>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</si>
  <si>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</si>
  <si>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</si>
  <si>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</si>
  <si>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</si>
  <si>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</si>
  <si>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</si>
  <si>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</si>
  <si>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</si>
  <si>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</si>
  <si>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</si>
  <si>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</si>
  <si>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</si>
  <si>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</si>
  <si>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</si>
  <si>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</si>
  <si>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</si>
  <si>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</si>
  <si>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</si>
  <si>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</si>
  <si>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</si>
  <si>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</si>
  <si>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</si>
  <si>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</si>
  <si>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</si>
  <si>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</si>
  <si>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</si>
  <si>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</si>
  <si>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</si>
  <si>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</si>
  <si>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</si>
  <si>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</si>
  <si>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</si>
  <si>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</si>
  <si>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</si>
  <si>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</si>
  <si>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</si>
  <si>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</si>
  <si>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</si>
  <si>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</si>
  <si>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</si>
  <si>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</si>
  <si>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</si>
  <si>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</si>
  <si>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</si>
  <si>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</si>
  <si>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</si>
  <si>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</si>
  <si>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</si>
  <si>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</si>
  <si>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</si>
  <si>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</si>
  <si>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</si>
  <si>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</si>
  <si>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</si>
  <si>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</si>
  <si>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</si>
  <si>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</si>
  <si>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</si>
  <si>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</si>
  <si>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</si>
  <si>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</si>
  <si>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</si>
  <si>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</si>
  <si>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</si>
  <si>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</si>
  <si>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</si>
  <si>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</si>
  <si>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</si>
  <si>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</si>
  <si>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</si>
  <si>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</si>
  <si>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</si>
  <si>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</si>
  <si>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</si>
  <si>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</si>
  <si>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</si>
  <si>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</si>
  <si>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</si>
  <si>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</si>
  <si>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</si>
  <si>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</si>
  <si>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</si>
  <si>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</si>
  <si>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</si>
  <si>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</si>
  <si>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</si>
  <si>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</si>
  <si>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</si>
  <si>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</si>
  <si>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</si>
  <si>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</si>
  <si>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</si>
  <si>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</si>
  <si>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</si>
  <si>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</si>
  <si>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</si>
  <si>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</si>
  <si>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</si>
  <si>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</si>
  <si>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</si>
  <si>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</si>
  <si>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</si>
  <si>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</si>
  <si>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</si>
  <si>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</si>
  <si>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</si>
  <si>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</si>
  <si>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</si>
  <si>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</si>
  <si>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</si>
  <si>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</si>
  <si>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</si>
  <si>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</si>
  <si>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</si>
  <si>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</si>
  <si>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</si>
  <si>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</si>
  <si>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</si>
  <si>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</si>
  <si>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</si>
  <si>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</si>
  <si>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</si>
  <si>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</si>
  <si>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</si>
  <si>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</si>
  <si>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</si>
  <si>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</si>
  <si>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</si>
  <si>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</si>
  <si>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</si>
  <si>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</si>
  <si>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</si>
  <si>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</si>
  <si>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</si>
  <si>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</si>
  <si>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</si>
  <si>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</si>
  <si>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</si>
  <si>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</si>
  <si>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</si>
  <si>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</si>
  <si>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</si>
  <si>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</si>
  <si>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</si>
  <si>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</si>
  <si>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</si>
  <si>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</si>
  <si>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</si>
  <si>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</si>
  <si>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</si>
  <si>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</si>
  <si>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</si>
  <si>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</si>
  <si>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</si>
  <si>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</si>
  <si>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</si>
  <si>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</si>
  <si>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</si>
  <si>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</si>
  <si>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</si>
  <si>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</si>
  <si>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</si>
  <si>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</si>
  <si>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</si>
  <si>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</si>
  <si>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</si>
  <si>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</si>
  <si>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</si>
  <si>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</si>
  <si>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</si>
  <si>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</si>
  <si>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</si>
  <si>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</si>
  <si>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</si>
  <si>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</si>
  <si>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</si>
  <si>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</si>
  <si>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</si>
  <si>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</si>
  <si>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</si>
  <si>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</si>
  <si>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</si>
  <si>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</si>
  <si>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</si>
  <si>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</si>
  <si>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</si>
  <si>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</si>
  <si>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</si>
  <si>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</si>
  <si>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</si>
  <si>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</si>
  <si>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</si>
  <si>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</si>
  <si>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</si>
  <si>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</si>
  <si>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</si>
  <si>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</si>
  <si>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</si>
  <si>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</si>
  <si>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</si>
  <si>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</si>
  <si>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</si>
  <si>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</si>
  <si>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</si>
  <si>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</si>
  <si>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</si>
  <si>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</si>
  <si>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</si>
  <si>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</si>
  <si>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</si>
  <si>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</si>
  <si>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</si>
  <si>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</si>
  <si>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</si>
  <si>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</si>
  <si>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</si>
  <si>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</si>
  <si>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</si>
  <si>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</si>
  <si>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</si>
  <si>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</si>
  <si>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</si>
  <si>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</si>
  <si>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</si>
  <si>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</si>
  <si>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</si>
  <si>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</si>
  <si>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</si>
  <si>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</si>
  <si>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</si>
  <si>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</si>
  <si>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</si>
  <si>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</si>
  <si>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</si>
  <si>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</si>
  <si>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</si>
  <si>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</si>
  <si>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</si>
  <si>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</si>
  <si>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</si>
  <si>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</si>
  <si>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</si>
  <si>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</si>
  <si>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</si>
  <si>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</si>
  <si>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</si>
  <si>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</si>
  <si>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</si>
  <si>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</si>
  <si>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</si>
  <si>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</si>
  <si>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</si>
  <si>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</si>
  <si>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</si>
  <si>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</si>
  <si>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</si>
  <si>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</si>
  <si>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</si>
  <si>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</si>
  <si>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</si>
  <si>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</si>
  <si>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</si>
  <si>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</si>
  <si>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</si>
  <si>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</si>
  <si>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</si>
  <si>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</si>
  <si>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</si>
  <si>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</si>
  <si>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</si>
  <si>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</si>
  <si>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</si>
  <si>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</si>
  <si>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</si>
  <si>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</si>
  <si>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</si>
  <si>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</si>
  <si>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</si>
  <si>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</si>
  <si>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</si>
  <si>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</si>
  <si>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</si>
  <si>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</si>
  <si>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</si>
  <si>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</si>
  <si>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</si>
  <si>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</si>
  <si>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</si>
  <si>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</si>
  <si>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</si>
  <si>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</si>
  <si>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</si>
  <si>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</si>
  <si>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</si>
  <si>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</si>
  <si>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</si>
  <si>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</si>
  <si>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</si>
  <si>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</si>
  <si>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</si>
  <si>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</si>
  <si>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</si>
  <si>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</si>
  <si>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</si>
  <si>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</si>
  <si>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</si>
  <si>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</si>
  <si>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</si>
  <si>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</si>
  <si>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</si>
  <si>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</si>
  <si>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</si>
  <si>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</si>
  <si>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</si>
  <si>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</si>
  <si>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</si>
  <si>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</si>
  <si>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</si>
  <si>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</si>
  <si>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</si>
  <si>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</si>
  <si>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</si>
  <si>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</si>
  <si>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</si>
  <si>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</si>
  <si>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</si>
  <si>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</si>
  <si>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</si>
  <si>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</si>
  <si>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</si>
  <si>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</si>
  <si>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</si>
  <si>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</si>
  <si>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</si>
  <si>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</si>
  <si>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</si>
  <si>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</si>
  <si>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</si>
  <si>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</si>
  <si>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</si>
  <si>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</si>
  <si>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</si>
  <si>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</si>
  <si>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</si>
  <si>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</si>
  <si>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</si>
  <si>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</si>
  <si>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</si>
  <si>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</si>
  <si>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</si>
  <si>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</si>
  <si>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</si>
  <si>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</si>
  <si>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</si>
  <si>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</si>
  <si>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</si>
  <si>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</si>
  <si>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</si>
  <si>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</si>
  <si>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</si>
  <si>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</si>
  <si>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</si>
  <si>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</si>
  <si>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</si>
  <si>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</si>
  <si>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</si>
  <si>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</si>
  <si>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</si>
  <si>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</si>
  <si>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</si>
  <si>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</si>
  <si>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</si>
  <si>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</si>
  <si>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</si>
  <si>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</si>
  <si>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</si>
  <si>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</si>
  <si>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</si>
  <si>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</si>
  <si>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</si>
  <si>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</si>
  <si>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</si>
  <si>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</si>
  <si>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</si>
  <si>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</si>
  <si>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</si>
  <si>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</si>
  <si>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</si>
  <si>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</si>
  <si>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</si>
  <si>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</si>
  <si>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</si>
  <si>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</si>
  <si>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</si>
  <si>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</si>
  <si>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</si>
  <si>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</si>
  <si>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</si>
  <si>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</si>
  <si>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</si>
  <si>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</si>
  <si>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</si>
  <si>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</si>
  <si>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</si>
  <si>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</si>
  <si>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</si>
  <si>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</si>
  <si>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</si>
  <si>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</si>
  <si>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</si>
  <si>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</si>
  <si>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</si>
  <si>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</si>
  <si>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</si>
  <si>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</si>
  <si>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</si>
  <si>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</si>
  <si>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</si>
  <si>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</si>
  <si>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</si>
  <si>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</si>
  <si>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</si>
  <si>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</si>
  <si>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</si>
  <si>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</si>
  <si>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</si>
  <si>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</si>
  <si>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</si>
  <si>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</si>
  <si>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</si>
  <si>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</si>
  <si>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</si>
  <si>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</si>
  <si>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</si>
  <si>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</si>
  <si>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</si>
  <si>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</si>
  <si>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</si>
  <si>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</si>
  <si>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</si>
  <si>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</si>
  <si>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</si>
  <si>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</si>
  <si>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</si>
  <si>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</si>
  <si>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</si>
  <si>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</si>
  <si>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</si>
  <si>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</si>
  <si>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</si>
  <si>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</si>
  <si>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</si>
  <si>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</si>
  <si>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</si>
  <si>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</si>
  <si>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</si>
  <si>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</si>
  <si>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</si>
  <si>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</si>
  <si>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</si>
  <si>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</si>
  <si>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</si>
  <si>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</si>
  <si>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</si>
  <si>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</si>
  <si>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</si>
  <si>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</si>
  <si>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</si>
  <si>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</si>
  <si>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</si>
  <si>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</si>
  <si>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</si>
  <si>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</si>
  <si>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</si>
  <si>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</si>
  <si>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</si>
  <si>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</si>
  <si>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</si>
  <si>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</si>
  <si>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</si>
  <si>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</si>
  <si>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</si>
  <si>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</si>
  <si>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</si>
  <si>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</si>
  <si>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</si>
  <si>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</si>
  <si>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</si>
  <si>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</si>
  <si>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</si>
  <si>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</si>
  <si>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</si>
  <si>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</si>
  <si>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</si>
  <si>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</si>
  <si>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</si>
  <si>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</si>
  <si>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</si>
  <si>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</si>
  <si>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</si>
  <si>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</si>
  <si>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</si>
  <si>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</si>
  <si>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</si>
  <si>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</si>
  <si>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</si>
  <si>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</si>
  <si>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</si>
  <si>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</si>
  <si>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</si>
  <si>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</si>
  <si>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</si>
  <si>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</si>
  <si>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</si>
  <si>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</si>
  <si>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</si>
  <si>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</si>
  <si>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</si>
  <si>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</si>
  <si>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</si>
  <si>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</si>
  <si>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</si>
  <si>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</si>
  <si>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</si>
  <si>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</si>
  <si>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</si>
  <si>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</si>
  <si>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</si>
  <si>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</si>
  <si>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</si>
  <si>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</si>
  <si>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</si>
  <si>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</si>
  <si>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</si>
  <si>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</si>
  <si>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</si>
  <si>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</si>
  <si>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</si>
  <si>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</si>
  <si>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</si>
  <si>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</si>
  <si>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</si>
  <si>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</si>
  <si>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</si>
  <si>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</si>
  <si>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</si>
  <si>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</si>
  <si>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</si>
  <si>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</si>
  <si>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</si>
  <si>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</si>
  <si>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</si>
  <si>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</si>
  <si>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</si>
  <si>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</si>
  <si>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</si>
  <si>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</si>
  <si>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</si>
  <si>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</si>
  <si>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</si>
  <si>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</si>
  <si>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</si>
  <si>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</si>
  <si>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</si>
  <si>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</si>
  <si>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</si>
  <si>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</si>
  <si>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</si>
  <si>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</si>
  <si>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</si>
  <si>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</si>
  <si>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</si>
  <si>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</si>
  <si>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</si>
  <si>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</si>
  <si>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</si>
  <si>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</si>
  <si>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</si>
  <si>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</si>
  <si>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</si>
  <si>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</si>
  <si>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</si>
  <si>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</si>
  <si>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</si>
  <si>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</si>
  <si>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</si>
  <si>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</si>
  <si>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</si>
  <si>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</si>
  <si>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</si>
  <si>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</si>
  <si>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</si>
  <si>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</si>
  <si>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</si>
  <si>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</si>
  <si>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</si>
  <si>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</si>
  <si>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</si>
  <si>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</si>
  <si>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</si>
  <si>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</si>
  <si>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</si>
  <si>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</si>
  <si>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</si>
  <si>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</si>
  <si>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</si>
  <si>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</si>
  <si>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</si>
  <si>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</si>
  <si>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</si>
  <si>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</si>
  <si>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</si>
  <si>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</si>
  <si>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</si>
  <si>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</si>
  <si>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</si>
  <si>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</si>
  <si>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</si>
  <si>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</si>
  <si>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</si>
  <si>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</si>
  <si>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</si>
  <si>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</si>
  <si>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</si>
  <si>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</si>
  <si>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</si>
  <si>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</si>
  <si>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</si>
  <si>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</si>
  <si>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</si>
  <si>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</si>
  <si>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</si>
  <si>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</si>
  <si>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</si>
  <si>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</si>
  <si>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</si>
  <si>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</si>
  <si>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</si>
  <si>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</si>
  <si>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</si>
  <si>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</si>
  <si>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</si>
  <si>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</si>
  <si>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</si>
  <si>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</si>
  <si>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</si>
  <si>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</si>
  <si>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</si>
  <si>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</si>
  <si>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</si>
  <si>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</si>
  <si>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</si>
  <si>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</si>
  <si>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</si>
  <si>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</si>
  <si>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</si>
  <si>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</si>
  <si>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</si>
  <si>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</si>
  <si>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</si>
  <si>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</si>
  <si>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</si>
  <si>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</si>
  <si>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</si>
  <si>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</si>
  <si>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</si>
  <si>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</si>
  <si>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</si>
  <si>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</si>
  <si>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</si>
  <si>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</si>
  <si>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</si>
  <si>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</si>
  <si>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</si>
  <si>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</si>
  <si>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</si>
  <si>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</si>
  <si>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</si>
  <si>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</si>
  <si>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</si>
  <si>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</si>
  <si>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</si>
  <si>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</si>
  <si>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</si>
  <si>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</si>
  <si>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</si>
  <si>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</si>
  <si>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</si>
  <si>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</si>
  <si>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</si>
  <si>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</si>
  <si>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</si>
  <si>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</si>
  <si>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</si>
  <si>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</si>
  <si>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</si>
  <si>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</si>
  <si>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</si>
  <si>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</si>
  <si>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</si>
  <si>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</si>
  <si>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</si>
  <si>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</si>
  <si>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</si>
  <si>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</si>
  <si>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</si>
  <si>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</si>
  <si>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</si>
  <si>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</si>
  <si>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</si>
  <si>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</si>
  <si>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</si>
  <si>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</si>
  <si>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</si>
  <si>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</si>
  <si>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</si>
  <si>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</si>
  <si>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</si>
  <si>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</si>
  <si>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</si>
  <si>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</si>
  <si>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</si>
  <si>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</si>
  <si>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</si>
  <si>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</si>
  <si>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</si>
  <si>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</si>
  <si>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</si>
  <si>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</si>
  <si>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</si>
  <si>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</si>
  <si>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</si>
  <si>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</si>
  <si>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</si>
  <si>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</si>
  <si>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</si>
  <si>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</si>
  <si>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</si>
  <si>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</si>
  <si>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</si>
  <si>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</si>
  <si>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</si>
  <si>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</si>
  <si>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</si>
  <si>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</si>
  <si>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</si>
  <si>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</si>
  <si>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</si>
  <si>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</si>
  <si>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</si>
  <si>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</si>
  <si>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</si>
  <si>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</si>
  <si>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</si>
  <si>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</si>
  <si>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</si>
  <si>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</si>
  <si>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</si>
  <si>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</si>
  <si>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</si>
  <si>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</si>
  <si>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</si>
  <si>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</si>
  <si>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</si>
  <si>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</si>
  <si>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</si>
  <si>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</si>
  <si>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</si>
  <si>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</si>
  <si>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</si>
  <si>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</si>
  <si>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</si>
  <si>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</si>
  <si>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</si>
  <si>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</si>
  <si>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</si>
  <si>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</si>
  <si>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</si>
  <si>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</si>
  <si>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</si>
  <si>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</si>
  <si>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</si>
  <si>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</si>
  <si>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</si>
  <si>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</si>
  <si>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</si>
  <si>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</si>
  <si>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</si>
  <si>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</si>
  <si>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</si>
  <si>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</si>
  <si>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</si>
  <si>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</si>
  <si>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</si>
  <si>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</si>
  <si>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</si>
  <si>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</si>
  <si>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</si>
  <si>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</si>
  <si>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</si>
  <si>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</si>
  <si>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</si>
  <si>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</si>
  <si>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</si>
  <si>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</si>
  <si>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</si>
  <si>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</si>
  <si>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</si>
  <si>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</si>
  <si>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</si>
  <si>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</si>
  <si>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</si>
  <si>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</si>
  <si>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</si>
  <si>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</si>
  <si>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</si>
  <si>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</si>
  <si>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</si>
  <si>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</si>
  <si>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</si>
  <si>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</si>
  <si>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</si>
  <si>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</si>
  <si>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</si>
  <si>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</si>
  <si>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</si>
  <si>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</si>
  <si>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</si>
  <si>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</si>
  <si>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</si>
  <si>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</si>
  <si>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</si>
  <si>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</si>
  <si>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</si>
  <si>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</si>
  <si>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</si>
  <si>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</si>
  <si>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</si>
  <si>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</si>
  <si>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</si>
  <si>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</si>
  <si>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</si>
  <si>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</si>
  <si>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</si>
  <si>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</si>
  <si>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</si>
  <si>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</si>
  <si>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</si>
  <si>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</si>
  <si>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</si>
  <si>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</si>
  <si>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</si>
  <si>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</si>
  <si>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</si>
  <si>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</si>
  <si>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</si>
  <si>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</si>
  <si>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</si>
  <si>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</si>
  <si>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</si>
  <si>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</si>
  <si>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</si>
  <si>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</si>
  <si>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</si>
  <si>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</si>
  <si>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</si>
  <si>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</si>
  <si>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</si>
  <si>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</si>
  <si>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</si>
  <si>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</si>
  <si>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</si>
  <si>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</si>
  <si>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</si>
  <si>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</si>
  <si>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</si>
  <si>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</si>
  <si>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</si>
  <si>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</si>
  <si>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</si>
  <si>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</si>
  <si>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</si>
  <si>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</si>
  <si>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</si>
  <si>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</si>
  <si>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</si>
  <si>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</si>
  <si>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</si>
  <si>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</si>
  <si>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</si>
  <si>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</si>
  <si>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</si>
  <si>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</si>
  <si>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</si>
  <si>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</si>
  <si>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</si>
  <si>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</si>
  <si>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</si>
  <si>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</si>
  <si>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</si>
  <si>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</si>
  <si>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</si>
  <si>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</si>
  <si>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</si>
  <si>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</si>
  <si>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</si>
  <si>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</si>
  <si>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</si>
  <si>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</si>
  <si>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</si>
  <si>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</si>
  <si>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</si>
  <si>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</si>
  <si>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</si>
  <si>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</si>
  <si>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</si>
  <si>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</si>
  <si>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</si>
  <si>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</si>
  <si>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</si>
  <si>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</si>
  <si>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</si>
  <si>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</si>
  <si>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</si>
  <si>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</si>
  <si>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</si>
  <si>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</si>
  <si>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</si>
  <si>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</si>
  <si>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</si>
  <si>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</si>
  <si>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</si>
  <si>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</si>
  <si>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</si>
  <si>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</si>
  <si>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</si>
  <si>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</si>
  <si>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</si>
  <si>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</si>
  <si>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</si>
  <si>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</si>
  <si>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</si>
  <si>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</si>
  <si>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</si>
  <si>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</si>
  <si>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</si>
  <si>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</si>
  <si>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</si>
  <si>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</si>
  <si>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</si>
  <si>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</si>
  <si>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</si>
  <si>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</si>
  <si>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</si>
  <si>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</si>
  <si>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</si>
  <si>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</si>
  <si>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</si>
  <si>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</si>
  <si>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</si>
  <si>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</si>
  <si>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</si>
  <si>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</si>
  <si>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</si>
  <si>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</si>
  <si>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</si>
  <si>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</si>
  <si>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</si>
  <si>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</si>
  <si>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</si>
  <si>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</si>
  <si>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</si>
  <si>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</si>
  <si>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</si>
  <si>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</si>
  <si>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</si>
  <si>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</si>
  <si>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</si>
  <si>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</si>
  <si>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</si>
  <si>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</si>
  <si>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</si>
  <si>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</si>
  <si>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</si>
  <si>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</si>
  <si>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</si>
  <si>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</si>
  <si>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</si>
  <si>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</si>
  <si>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</si>
  <si>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</si>
  <si>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</si>
  <si>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</si>
  <si>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</si>
  <si>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</si>
  <si>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</si>
  <si>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</si>
  <si>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</si>
  <si>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</si>
  <si>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</si>
  <si>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</si>
  <si>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</si>
  <si>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</si>
  <si>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</si>
  <si>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</si>
  <si>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</si>
  <si>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</si>
  <si>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</si>
  <si>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</si>
  <si>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</si>
  <si>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</si>
  <si>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</si>
  <si>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</si>
  <si>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</si>
  <si>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</si>
  <si>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</si>
  <si>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</si>
  <si>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</si>
  <si>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</si>
  <si>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</si>
  <si>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</si>
  <si>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</si>
  <si>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</si>
  <si>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</si>
  <si>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</si>
  <si>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</si>
  <si>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</si>
  <si>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</si>
  <si>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</si>
  <si>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</si>
  <si>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</si>
  <si>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</si>
  <si>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</si>
  <si>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</si>
  <si>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</si>
  <si>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</si>
  <si>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</si>
  <si>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</si>
  <si>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</si>
  <si>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</si>
  <si>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</si>
  <si>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</si>
  <si>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</si>
  <si>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</si>
  <si>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</si>
  <si>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</si>
  <si>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</si>
  <si>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</si>
  <si>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</si>
  <si>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</si>
  <si>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</si>
  <si>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</si>
  <si>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</si>
  <si>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</si>
  <si>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</si>
  <si>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</si>
  <si>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</si>
  <si>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</si>
  <si>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</si>
  <si>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</si>
  <si>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</si>
  <si>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</si>
  <si>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</si>
  <si>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</si>
  <si>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</si>
  <si>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</si>
  <si>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</si>
  <si>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</si>
  <si>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</si>
  <si>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</si>
  <si>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</si>
  <si>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</si>
  <si>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</si>
  <si>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</si>
  <si>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</si>
  <si>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</si>
  <si>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</si>
  <si>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</si>
  <si>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</si>
  <si>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</si>
  <si>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</si>
  <si>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</si>
  <si>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</si>
  <si>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</si>
  <si>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</si>
  <si>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</si>
  <si>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</si>
  <si>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</si>
  <si>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</si>
  <si>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</si>
  <si>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</si>
  <si>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</si>
  <si>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</si>
  <si>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</si>
  <si>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</si>
  <si>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</si>
  <si>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</si>
  <si>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</si>
  <si>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</si>
  <si>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</si>
  <si>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</si>
  <si>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</si>
  <si>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</si>
  <si>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</si>
  <si>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</si>
  <si>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</si>
  <si>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</si>
  <si>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</si>
  <si>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</si>
  <si>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</si>
  <si>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</si>
  <si>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</si>
  <si>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</si>
  <si>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</si>
  <si>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</si>
  <si>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</si>
  <si>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</si>
  <si>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</si>
  <si>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</si>
  <si>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</si>
  <si>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</si>
  <si>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</si>
  <si>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</si>
  <si>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</si>
  <si>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</si>
  <si>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</si>
  <si>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</si>
  <si>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</si>
  <si>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</si>
  <si>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</si>
  <si>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</si>
  <si>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</si>
  <si>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</si>
  <si>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</si>
  <si>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</si>
  <si>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</si>
  <si>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</si>
  <si>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</si>
  <si>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</si>
  <si>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</si>
  <si>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</si>
  <si>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</si>
  <si>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</si>
  <si>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</si>
  <si>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</si>
  <si>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</si>
  <si>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</si>
  <si>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</si>
  <si>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</si>
  <si>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</si>
  <si>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</si>
  <si>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</si>
  <si>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</si>
  <si>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</si>
  <si>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</si>
  <si>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</si>
  <si>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</si>
  <si>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</si>
  <si>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</si>
  <si>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</si>
  <si>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</si>
  <si>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</si>
  <si>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</si>
  <si>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</si>
  <si>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</si>
  <si>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</si>
  <si>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</si>
  <si>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</si>
  <si>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</si>
  <si>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</si>
  <si>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</si>
  <si>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</si>
  <si>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</si>
  <si>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</si>
  <si>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</si>
  <si>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</si>
  <si>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</si>
  <si>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</si>
  <si>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</si>
  <si>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</si>
  <si>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</si>
  <si>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</si>
  <si>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</si>
  <si>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</si>
  <si>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</si>
  <si>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</si>
  <si>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</si>
  <si>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</si>
  <si>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</si>
  <si>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</si>
  <si>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</si>
  <si>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</si>
  <si>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</si>
  <si>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</si>
  <si>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</si>
  <si>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</si>
  <si>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</si>
  <si>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</si>
  <si>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</si>
  <si>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</si>
  <si>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</si>
  <si>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</si>
  <si>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</si>
  <si>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</si>
  <si>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</si>
  <si>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</si>
  <si>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</si>
  <si>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</si>
  <si>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</si>
  <si>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</si>
  <si>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</si>
  <si>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</si>
  <si>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</si>
  <si>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</si>
  <si>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</si>
  <si>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</si>
  <si>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</si>
  <si>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</si>
  <si>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</si>
  <si>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</si>
  <si>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</si>
  <si>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</si>
  <si>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</si>
  <si>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</si>
  <si>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</si>
  <si>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</si>
  <si>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</si>
  <si>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</si>
  <si>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</si>
  <si>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</si>
  <si>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</si>
  <si>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</si>
  <si>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</si>
  <si>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</si>
  <si>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</si>
  <si>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</si>
  <si>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</si>
  <si>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</si>
  <si>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</si>
  <si>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</si>
  <si>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</si>
  <si>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</si>
  <si>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</si>
  <si>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</si>
  <si>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</si>
  <si>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</si>
  <si>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</si>
  <si>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</si>
  <si>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</si>
  <si>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</si>
  <si>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</si>
  <si>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</si>
  <si>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</si>
  <si>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</si>
  <si>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</si>
  <si>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</si>
  <si>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</si>
  <si>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</si>
  <si>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</si>
  <si>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</si>
  <si>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</si>
  <si>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</si>
  <si>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</si>
  <si>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</si>
  <si>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</si>
  <si>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</si>
  <si>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</si>
  <si>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</si>
  <si>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</si>
  <si>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</si>
  <si>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</si>
  <si>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</si>
  <si>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</si>
  <si>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</si>
  <si>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</si>
  <si>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</si>
  <si>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</si>
  <si>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</si>
  <si>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</si>
  <si>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</si>
  <si>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</si>
  <si>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</si>
  <si>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</si>
  <si>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</si>
  <si>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</si>
  <si>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</si>
  <si>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</si>
  <si>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</si>
  <si>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</si>
  <si>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</si>
  <si>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</si>
  <si>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</si>
  <si>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</si>
  <si>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</si>
  <si>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</si>
  <si>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</si>
  <si>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</si>
  <si>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</si>
  <si>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</si>
  <si>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</si>
  <si>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</si>
  <si>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</si>
  <si>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</si>
  <si>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</si>
  <si>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</si>
  <si>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</si>
  <si>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</si>
  <si>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</si>
  <si>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</si>
  <si>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</si>
  <si>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</si>
  <si>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</si>
  <si>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</si>
  <si>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</si>
  <si>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</si>
  <si>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</si>
  <si>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</si>
  <si>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</si>
  <si>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</si>
  <si>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</si>
  <si>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</si>
  <si>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</si>
  <si>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</si>
  <si>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</si>
  <si>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</si>
  <si>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</si>
  <si>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</si>
  <si>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</si>
  <si>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</si>
  <si>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</si>
  <si>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</si>
  <si>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</si>
  <si>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</si>
  <si>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</si>
  <si>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</si>
  <si>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</si>
  <si>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</si>
  <si>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</si>
  <si>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</si>
  <si>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</si>
  <si>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</si>
  <si>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</si>
  <si>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</si>
  <si>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</si>
  <si>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</si>
  <si>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</si>
  <si>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</si>
  <si>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</si>
  <si>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</si>
  <si>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</si>
  <si>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</si>
  <si>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</si>
  <si>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</si>
  <si>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</si>
  <si>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</si>
  <si>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</si>
  <si>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</si>
  <si>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</si>
  <si>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</si>
  <si>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</si>
  <si>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</si>
  <si>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</si>
  <si>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</si>
  <si>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</si>
  <si>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</si>
  <si>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</si>
  <si>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</si>
  <si>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</si>
  <si>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</si>
  <si>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</si>
  <si>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</si>
  <si>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</si>
  <si>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</si>
  <si>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</si>
  <si>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</si>
  <si>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</si>
  <si>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</si>
  <si>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</si>
  <si>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</si>
  <si>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</si>
  <si>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</si>
  <si>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</si>
  <si>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</si>
  <si>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</si>
  <si>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</si>
  <si>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</si>
  <si>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</si>
  <si>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</si>
  <si>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</si>
  <si>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</si>
  <si>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</si>
  <si>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</si>
  <si>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</si>
  <si>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</si>
  <si>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</si>
  <si>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</si>
  <si>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</si>
  <si>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</si>
  <si>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</si>
  <si>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</si>
  <si>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</si>
  <si>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</si>
  <si>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</si>
  <si>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</si>
  <si>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</si>
  <si>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</si>
  <si>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</si>
  <si>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</si>
  <si>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</si>
  <si>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</si>
  <si>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</si>
  <si>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</si>
  <si>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</si>
  <si>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</si>
  <si>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</si>
  <si>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</si>
  <si>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</si>
  <si>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</si>
  <si>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</si>
  <si>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</si>
  <si>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</si>
  <si>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</si>
  <si>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</si>
  <si>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</si>
  <si>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</si>
  <si>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</si>
  <si>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</si>
  <si>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</si>
  <si>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</si>
  <si>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</si>
  <si>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</si>
  <si>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</si>
  <si>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</si>
  <si>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</si>
  <si>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</si>
  <si>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</si>
  <si>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</si>
  <si>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</si>
  <si>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</si>
  <si>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</si>
  <si>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</si>
  <si>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</si>
  <si>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</si>
  <si>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</si>
  <si>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</si>
  <si>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</si>
  <si>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</si>
  <si>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</si>
  <si>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</si>
  <si>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</si>
  <si>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</si>
  <si>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</si>
  <si>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</si>
  <si>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</si>
  <si>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</si>
  <si>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</si>
  <si>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</si>
  <si>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</si>
  <si>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</si>
  <si>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</si>
  <si>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</si>
  <si>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</si>
  <si>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</si>
  <si>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</si>
  <si>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</si>
  <si>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</si>
  <si>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</si>
  <si>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</si>
  <si>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</si>
  <si>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</si>
  <si>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</si>
  <si>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</si>
  <si>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</si>
  <si>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</si>
  <si>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</si>
  <si>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</si>
  <si>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</si>
  <si>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</si>
  <si>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</si>
  <si>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</si>
  <si>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</si>
  <si>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</si>
  <si>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</si>
  <si>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</si>
  <si>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</si>
  <si>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</si>
  <si>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</si>
  <si>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</si>
  <si>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</si>
  <si>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</si>
  <si>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</si>
  <si>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</si>
  <si>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</si>
  <si>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</si>
  <si>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</si>
  <si>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</si>
  <si>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</si>
  <si>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</si>
  <si>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</si>
  <si>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</si>
  <si>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</si>
  <si>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</si>
  <si>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</si>
  <si>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</si>
  <si>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</si>
  <si>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</si>
  <si>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</si>
  <si>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</si>
  <si>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</si>
  <si>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</si>
  <si>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</si>
  <si>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</si>
  <si>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</si>
  <si>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</si>
  <si>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</si>
  <si>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</si>
  <si>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</si>
  <si>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</si>
  <si>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</si>
  <si>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</si>
  <si>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</si>
  <si>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</si>
  <si>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</si>
  <si>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</si>
  <si>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</si>
  <si>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</si>
  <si>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</si>
  <si>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</si>
  <si>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</si>
  <si>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</si>
  <si>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</si>
  <si>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</si>
  <si>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</si>
  <si>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</si>
  <si>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</si>
  <si>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</si>
  <si>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</si>
  <si>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</si>
  <si>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</si>
  <si>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</si>
  <si>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</si>
  <si>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</si>
  <si>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</si>
  <si>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</si>
  <si>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</si>
  <si>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</si>
  <si>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</si>
  <si>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</si>
  <si>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</si>
  <si>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</si>
  <si>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</si>
  <si>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</si>
  <si>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</si>
  <si>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</si>
  <si>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</si>
  <si>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</si>
  <si>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</si>
  <si>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</si>
  <si>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</si>
  <si>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</si>
  <si>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</si>
  <si>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</si>
  <si>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</si>
  <si>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</si>
  <si>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</si>
  <si>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</si>
  <si>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</si>
  <si>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</si>
  <si>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</si>
  <si>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</si>
  <si>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</si>
  <si>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</si>
  <si>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</si>
  <si>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</si>
  <si>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</si>
  <si>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</si>
  <si>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</si>
  <si>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</si>
  <si>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</si>
  <si>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</si>
  <si>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</si>
  <si>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</si>
  <si>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</si>
  <si>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</si>
  <si>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</si>
  <si>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</si>
  <si>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</si>
  <si>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</si>
  <si>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</si>
  <si>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</si>
  <si>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</si>
  <si>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</si>
  <si>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</si>
  <si>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</si>
  <si>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</si>
  <si>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</si>
  <si>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</si>
  <si>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</si>
  <si>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</si>
  <si>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</si>
  <si>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</si>
  <si>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</si>
  <si>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</si>
  <si>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</si>
  <si>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</si>
  <si>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</si>
  <si>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</si>
  <si>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</si>
  <si>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</si>
  <si>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</si>
  <si>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</si>
  <si>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</si>
  <si>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</si>
  <si>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</si>
  <si>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</si>
  <si>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</si>
  <si>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</si>
  <si>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</si>
  <si>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</si>
  <si>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</si>
  <si>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</si>
  <si>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</si>
  <si>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</si>
  <si>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</si>
  <si>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</si>
  <si>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</si>
  <si>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</si>
  <si>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</si>
  <si>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</si>
  <si>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</si>
  <si>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</si>
  <si>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</si>
  <si>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</si>
  <si>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</si>
  <si>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</si>
  <si>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</si>
  <si>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</si>
  <si>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</si>
  <si>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</si>
  <si>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</si>
  <si>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</si>
  <si>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</si>
  <si>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</si>
  <si>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</si>
  <si>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</si>
  <si>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</si>
  <si>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</si>
  <si>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</si>
  <si>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</si>
  <si>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</si>
  <si>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</si>
  <si>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</si>
  <si>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</si>
  <si>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</si>
  <si>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</si>
  <si>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</si>
  <si>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</si>
  <si>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</si>
  <si>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</si>
  <si>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</si>
  <si>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</si>
  <si>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</si>
  <si>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</si>
  <si>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</si>
  <si>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</si>
  <si>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</si>
  <si>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</si>
  <si>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</si>
  <si>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</si>
  <si>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</si>
  <si>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</si>
  <si>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</si>
  <si>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</si>
  <si>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</si>
  <si>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</si>
  <si>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</si>
  <si>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</si>
  <si>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</si>
  <si>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</si>
  <si>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</si>
  <si>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</si>
  <si>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</si>
  <si>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</si>
  <si>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</si>
  <si>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</si>
  <si>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</si>
  <si>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</si>
  <si>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</si>
  <si>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</si>
  <si>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</si>
  <si>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</si>
  <si>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</si>
  <si>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</si>
  <si>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</si>
  <si>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</si>
  <si>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</si>
  <si>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</si>
  <si>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</si>
  <si>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</si>
  <si>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</si>
  <si>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</si>
  <si>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</si>
  <si>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</si>
  <si>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</si>
  <si>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</si>
  <si>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</si>
  <si>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</si>
  <si>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</si>
  <si>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</si>
  <si>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</si>
  <si>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</si>
  <si>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</si>
  <si>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</si>
  <si>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</si>
  <si>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</si>
  <si>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</si>
  <si>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</si>
  <si>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</si>
  <si>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</si>
  <si>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</si>
  <si>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</si>
  <si>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</si>
  <si>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</si>
  <si>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</si>
  <si>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</si>
  <si>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</si>
  <si>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</si>
  <si>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</si>
  <si>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</si>
  <si>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</si>
  <si>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</si>
  <si>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</si>
  <si>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</si>
  <si>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</si>
  <si>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</si>
  <si>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</si>
  <si>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</si>
  <si>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</si>
  <si>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</si>
  <si>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</si>
  <si>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</si>
  <si>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</si>
  <si>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</si>
  <si>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</si>
  <si>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</si>
  <si>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</si>
  <si>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</si>
  <si>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</si>
  <si>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</si>
  <si>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</si>
  <si>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</si>
  <si>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</si>
  <si>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</si>
  <si>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</si>
  <si>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</si>
  <si>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</si>
  <si>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</si>
  <si>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</si>
  <si>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</si>
  <si>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</si>
  <si>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</si>
  <si>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</si>
  <si>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</si>
  <si>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</si>
  <si>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</si>
  <si>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</si>
  <si>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</si>
  <si>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</si>
  <si>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</si>
  <si>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</si>
  <si>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</si>
  <si>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</si>
  <si>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</si>
  <si>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</si>
  <si>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</si>
  <si>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</si>
  <si>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</si>
  <si>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</si>
  <si>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</si>
  <si>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</si>
  <si>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</si>
  <si>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</si>
  <si>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</si>
  <si>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</si>
  <si>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</si>
  <si>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</si>
  <si>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</si>
  <si>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</si>
  <si>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</si>
  <si>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</si>
  <si>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</si>
  <si>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</si>
  <si>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</si>
  <si>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</si>
  <si>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</si>
  <si>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</si>
  <si>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</si>
  <si>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</si>
  <si>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</si>
  <si>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</si>
  <si>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</si>
  <si>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</si>
  <si>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</si>
  <si>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</si>
  <si>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</si>
  <si>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</si>
  <si>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</si>
  <si>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</si>
  <si>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</si>
  <si>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</si>
  <si>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</si>
  <si>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</si>
  <si>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</si>
  <si>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</si>
  <si>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</si>
  <si>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</si>
  <si>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</si>
  <si>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</si>
  <si>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</si>
  <si>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</si>
  <si>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</si>
  <si>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</si>
  <si>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</si>
  <si>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</si>
  <si>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</si>
  <si>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</si>
  <si>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</si>
  <si>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</si>
  <si>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</si>
  <si>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</si>
  <si>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</si>
  <si>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</si>
  <si>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</si>
  <si>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</si>
  <si>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</si>
  <si>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</si>
  <si>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</si>
  <si>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</si>
  <si>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</si>
  <si>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</si>
  <si>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</si>
  <si>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</si>
  <si>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</si>
  <si>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</si>
  <si>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</si>
  <si>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</si>
  <si>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</si>
  <si>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</si>
  <si>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</si>
  <si>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</si>
  <si>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</si>
  <si>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</si>
  <si>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</si>
  <si>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</si>
  <si>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</si>
  <si>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</si>
  <si>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</si>
  <si>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</si>
  <si>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</si>
  <si>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</si>
  <si>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</si>
  <si>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</si>
  <si>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</si>
  <si>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</si>
  <si>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</si>
  <si>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</si>
  <si>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</si>
  <si>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</si>
  <si>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</si>
  <si>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</si>
  <si>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</si>
  <si>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</si>
  <si>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</si>
  <si>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</si>
  <si>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</si>
  <si>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</si>
  <si>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</si>
  <si>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</si>
  <si>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</si>
  <si>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</si>
  <si>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</si>
  <si>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</si>
  <si>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</si>
  <si>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</si>
  <si>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</si>
  <si>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</si>
  <si>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</si>
  <si>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</si>
  <si>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</si>
  <si>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</si>
  <si>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</si>
  <si>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</si>
  <si>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</si>
  <si>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</si>
  <si>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</si>
  <si>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</si>
  <si>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</si>
  <si>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</si>
  <si>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</si>
  <si>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</si>
  <si>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</si>
  <si>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</si>
  <si>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</si>
  <si>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</si>
  <si>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</si>
  <si>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</si>
  <si>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</si>
  <si>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</si>
  <si>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</si>
  <si>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</si>
  <si>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</si>
  <si>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</si>
  <si>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</si>
  <si>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</si>
  <si>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</si>
  <si>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</si>
  <si>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</si>
  <si>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</si>
  <si>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</si>
  <si>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</si>
  <si>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</si>
  <si>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</si>
  <si>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</si>
  <si>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</si>
  <si>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</si>
  <si>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</si>
  <si>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</si>
  <si>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</si>
  <si>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</si>
  <si>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</si>
  <si>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</si>
  <si>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</si>
  <si>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</si>
  <si>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</si>
  <si>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</si>
  <si>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</si>
  <si>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</si>
  <si>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</si>
  <si>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</si>
  <si>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</si>
  <si>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</si>
  <si>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</si>
  <si>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</si>
  <si>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</si>
  <si>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</si>
  <si>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</si>
  <si>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</si>
  <si>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</si>
  <si>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</si>
  <si>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</si>
  <si>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</si>
  <si>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</si>
  <si>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</si>
  <si>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</si>
  <si>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</si>
  <si>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</si>
  <si>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</si>
  <si>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</si>
  <si>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</si>
  <si>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</si>
  <si>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</si>
  <si>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</si>
  <si>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</si>
  <si>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</si>
  <si>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</si>
  <si>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</si>
  <si>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</si>
  <si>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</si>
  <si>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</si>
  <si>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</si>
  <si>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</si>
  <si>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</si>
  <si>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</si>
  <si>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</si>
  <si>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</si>
  <si>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</si>
  <si>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</si>
  <si>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</si>
  <si>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</si>
  <si>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</si>
  <si>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</si>
  <si>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</si>
  <si>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</si>
  <si>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</si>
  <si>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</si>
  <si>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</si>
  <si>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</si>
  <si>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</si>
  <si>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</si>
  <si>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</si>
  <si>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</si>
  <si>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</si>
  <si>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</si>
  <si>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</si>
  <si>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</si>
  <si>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</si>
  <si>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</si>
  <si>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</si>
  <si>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</si>
  <si>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</si>
  <si>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</si>
  <si>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</si>
  <si>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</si>
  <si>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</si>
  <si>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</si>
  <si>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</si>
  <si>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</si>
  <si>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</si>
  <si>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</si>
  <si>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</si>
  <si>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</si>
  <si>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</si>
  <si>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</si>
  <si>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</si>
  <si>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</si>
  <si>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</si>
  <si>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</si>
  <si>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</si>
  <si>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</si>
  <si>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</si>
  <si>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</si>
  <si>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</si>
  <si>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</si>
  <si>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</si>
  <si>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</si>
  <si>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</si>
  <si>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</si>
  <si>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</si>
  <si>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</si>
  <si>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</si>
  <si>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</si>
  <si>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</si>
  <si>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</si>
  <si>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</si>
  <si>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</si>
  <si>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</si>
  <si>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</si>
  <si>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</si>
  <si>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</si>
  <si>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</si>
  <si>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</si>
  <si>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</si>
  <si>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</si>
  <si>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</si>
  <si>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</si>
  <si>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</si>
  <si>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</si>
  <si>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</si>
  <si>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</si>
  <si>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</si>
  <si>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</si>
  <si>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</si>
  <si>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</si>
  <si>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</si>
  <si>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</si>
  <si>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</si>
  <si>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</si>
  <si>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</si>
  <si>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</si>
  <si>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</si>
  <si>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</si>
  <si>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</si>
  <si>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</si>
  <si>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</si>
  <si>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</si>
  <si>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</si>
  <si>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</si>
  <si>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</si>
  <si>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</si>
  <si>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</si>
  <si>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</si>
  <si>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</si>
  <si>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</si>
  <si>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</si>
  <si>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</si>
  <si>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</si>
  <si>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</si>
  <si>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</si>
  <si>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</si>
  <si>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</si>
  <si>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</si>
  <si>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</si>
  <si>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</si>
  <si>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</si>
  <si>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</si>
  <si>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</si>
  <si>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</si>
  <si>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</si>
  <si>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</si>
  <si>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</si>
  <si>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</si>
  <si>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</si>
  <si>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</si>
  <si>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</si>
  <si>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</si>
  <si>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</si>
  <si>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</si>
  <si>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</si>
  <si>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</si>
  <si>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</si>
  <si>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</si>
  <si>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</si>
  <si>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</si>
  <si>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</si>
  <si>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</si>
  <si>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</si>
  <si>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</si>
  <si>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</si>
  <si>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</si>
  <si>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</si>
  <si>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</si>
  <si>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</si>
  <si>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</si>
  <si>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</si>
  <si>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</si>
  <si>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</si>
  <si>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</si>
  <si>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</si>
  <si>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</si>
  <si>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</si>
  <si>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</si>
  <si>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</si>
  <si>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</si>
  <si>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</si>
  <si>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</si>
  <si>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</si>
  <si>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</si>
  <si>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</si>
  <si>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</si>
  <si>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</si>
  <si>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</si>
  <si>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</si>
  <si>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</si>
  <si>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</si>
  <si>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</si>
  <si>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</si>
  <si>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</si>
  <si>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</si>
  <si>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</si>
  <si>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</si>
  <si>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</si>
  <si>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</si>
  <si>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</si>
  <si>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</si>
  <si>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</si>
  <si>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</si>
  <si>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</si>
  <si>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</si>
  <si>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</si>
  <si>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</si>
  <si>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</si>
  <si>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</si>
  <si>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</si>
  <si>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</si>
  <si>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</si>
  <si>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</si>
  <si>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</si>
  <si>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</si>
  <si>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</si>
  <si>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</si>
  <si>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</si>
  <si>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</si>
  <si>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</si>
  <si>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</si>
  <si>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</si>
  <si>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</si>
  <si>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</si>
  <si>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</si>
  <si>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</si>
  <si>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</si>
  <si>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</si>
  <si>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</si>
  <si>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</si>
  <si>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</si>
  <si>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</si>
  <si>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</si>
  <si>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</si>
  <si>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</si>
  <si>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</si>
  <si>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</si>
  <si>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</si>
  <si>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</si>
  <si>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</si>
  <si>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</si>
  <si>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</si>
  <si>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</si>
  <si>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</si>
  <si>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</si>
  <si>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</si>
  <si>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</si>
  <si>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</si>
  <si>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</si>
  <si>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</si>
  <si>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</si>
  <si>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</si>
  <si>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</si>
  <si>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</si>
  <si>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</si>
  <si>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</si>
  <si>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</si>
  <si>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</si>
  <si>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</si>
  <si>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</si>
  <si>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</si>
  <si>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</si>
  <si>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</si>
  <si>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</si>
  <si>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</si>
  <si>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</si>
  <si>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</si>
  <si>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</si>
  <si>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</si>
  <si>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</si>
  <si>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</si>
  <si>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</si>
  <si>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</si>
  <si>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</si>
  <si>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</si>
  <si>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</si>
  <si>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</si>
  <si>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</si>
  <si>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</si>
  <si>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</si>
  <si>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</si>
  <si>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</si>
  <si>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</si>
  <si>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</si>
  <si>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</si>
  <si>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</si>
  <si>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</si>
  <si>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</si>
  <si>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</si>
  <si>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</si>
  <si>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</si>
  <si>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</si>
  <si>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</si>
  <si>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</si>
  <si>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</si>
  <si>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</si>
  <si>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</si>
  <si>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</si>
  <si>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</si>
  <si>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</si>
  <si>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</si>
  <si>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</si>
  <si>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</si>
  <si>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</si>
  <si>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</si>
  <si>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</si>
  <si>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</si>
  <si>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</si>
  <si>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</si>
  <si>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</si>
  <si>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</si>
  <si>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</si>
  <si>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</si>
  <si>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</si>
  <si>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</si>
  <si>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</si>
  <si>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</si>
  <si>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</si>
  <si>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</si>
  <si>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</si>
  <si>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</si>
  <si>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</si>
  <si>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</si>
  <si>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</si>
  <si>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</si>
  <si>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</si>
  <si>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</si>
  <si>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</si>
  <si>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</si>
  <si>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</si>
  <si>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</si>
  <si>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</si>
  <si>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</si>
  <si>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</si>
  <si>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</si>
  <si>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</si>
  <si>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</si>
  <si>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</si>
  <si>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</si>
  <si>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</si>
  <si>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</si>
  <si>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</si>
  <si>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</si>
  <si>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</si>
  <si>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</si>
  <si>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</si>
  <si>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</si>
  <si>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</si>
  <si>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</si>
  <si>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</si>
  <si>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</si>
  <si>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</si>
  <si>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</si>
  <si>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</si>
  <si>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</si>
  <si>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</si>
  <si>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</si>
  <si>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</si>
  <si>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</si>
  <si>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</si>
  <si>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</si>
  <si>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</si>
  <si>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</si>
  <si>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</si>
  <si>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</si>
  <si>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</si>
  <si>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</si>
  <si>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</si>
  <si>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</si>
  <si>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</si>
  <si>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</si>
  <si>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</si>
  <si>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</si>
  <si>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</si>
  <si>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</si>
  <si>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</si>
  <si>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</si>
  <si>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</si>
  <si>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</si>
  <si>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</si>
  <si>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</si>
  <si>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</si>
  <si>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</si>
  <si>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</si>
  <si>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</si>
  <si>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</si>
  <si>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</si>
  <si>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</si>
  <si>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</si>
  <si>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</si>
  <si>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</si>
  <si>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</si>
  <si>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</si>
  <si>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</si>
  <si>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</si>
  <si>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</si>
  <si>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</si>
  <si>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</si>
  <si>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</si>
  <si>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</si>
  <si>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</si>
  <si>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</si>
  <si>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</si>
  <si>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</si>
  <si>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</si>
  <si>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</si>
  <si>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</si>
  <si>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</si>
  <si>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</si>
  <si>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</si>
  <si>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</si>
  <si>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</si>
  <si>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</si>
  <si>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</si>
  <si>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</si>
  <si>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</si>
  <si>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</si>
  <si>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</si>
  <si>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</si>
  <si>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</si>
  <si>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</si>
  <si>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</si>
  <si>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</si>
  <si>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</si>
  <si>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</si>
  <si>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</si>
  <si>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</si>
  <si>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</si>
  <si>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</si>
  <si>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</si>
  <si>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</si>
  <si>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</si>
  <si>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</si>
  <si>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</si>
  <si>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</si>
  <si>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</si>
  <si>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</si>
  <si>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</si>
  <si>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</si>
  <si>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</si>
  <si>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</si>
  <si>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</si>
  <si>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</si>
  <si>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</si>
  <si>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</si>
  <si>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</si>
  <si>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</si>
  <si>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</si>
  <si>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</si>
  <si>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</si>
  <si>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</si>
  <si>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</si>
  <si>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</si>
  <si>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</si>
  <si>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</si>
  <si>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</si>
  <si>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</si>
  <si>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</si>
  <si>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</si>
  <si>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</si>
  <si>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</si>
  <si>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</si>
  <si>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</si>
  <si>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</si>
  <si>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</si>
  <si>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</si>
  <si>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</si>
  <si>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</si>
  <si>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</si>
  <si>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</si>
  <si>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</si>
  <si>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</si>
  <si>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</si>
  <si>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</si>
  <si>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</si>
  <si>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</si>
  <si>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</si>
  <si>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</si>
  <si>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</si>
  <si>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</si>
  <si>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</si>
  <si>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</si>
  <si>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</si>
  <si>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</si>
  <si>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</si>
  <si>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</si>
  <si>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</si>
  <si>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</si>
  <si>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</si>
  <si>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</si>
  <si>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</si>
  <si>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</si>
  <si>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</si>
  <si>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</si>
  <si>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</si>
  <si>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</si>
  <si>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</si>
  <si>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</si>
  <si>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</si>
  <si>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</si>
  <si>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</si>
  <si>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</si>
  <si>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</si>
  <si>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</si>
  <si>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</si>
  <si>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</si>
  <si>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</si>
  <si>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</si>
  <si>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</si>
  <si>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</si>
  <si>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</si>
  <si>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</si>
  <si>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</si>
  <si>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</si>
  <si>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</si>
  <si>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</si>
  <si>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</si>
  <si>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</si>
  <si>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</si>
  <si>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</si>
  <si>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</si>
  <si>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</si>
  <si>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</si>
  <si>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</si>
  <si>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</si>
  <si>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</si>
  <si>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</si>
  <si>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</si>
  <si>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</si>
  <si>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</si>
  <si>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</si>
  <si>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</si>
  <si>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</si>
  <si>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</si>
  <si>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</si>
  <si>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</si>
  <si>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</si>
  <si>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</si>
  <si>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</si>
  <si>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</si>
  <si>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</si>
  <si>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</si>
  <si>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</si>
  <si>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</si>
  <si>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</si>
  <si>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</si>
  <si>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</si>
  <si>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</si>
  <si>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</si>
  <si>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</si>
  <si>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</si>
  <si>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</si>
  <si>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</si>
  <si>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</si>
  <si>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</si>
  <si>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</si>
  <si>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</si>
  <si>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</si>
  <si>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</si>
  <si>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</si>
  <si>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</si>
  <si>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</si>
  <si>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</si>
  <si>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</si>
  <si>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</si>
  <si>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</si>
  <si>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</si>
  <si>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</si>
  <si>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</si>
  <si>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</si>
  <si>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</si>
  <si>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</si>
  <si>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</si>
  <si>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</si>
  <si>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</si>
  <si>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</si>
  <si>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</si>
  <si>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</si>
  <si>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</si>
  <si>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</si>
  <si>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</si>
  <si>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</si>
  <si>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</si>
  <si>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</si>
  <si>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</si>
  <si>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</si>
  <si>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</si>
  <si>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</si>
  <si>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</si>
  <si>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</si>
  <si>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</si>
  <si>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</si>
  <si>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</si>
  <si>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</si>
  <si>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</si>
  <si>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</si>
  <si>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</si>
  <si>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</si>
  <si>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</si>
  <si>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</si>
  <si>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</si>
  <si>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</si>
  <si>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</si>
  <si>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</si>
  <si>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</si>
  <si>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</si>
  <si>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</si>
  <si>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</si>
  <si>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</si>
  <si>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</si>
  <si>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</si>
  <si>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</si>
  <si>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</si>
  <si>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</si>
  <si>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</si>
  <si>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</si>
  <si>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</si>
  <si>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</si>
  <si>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</si>
  <si>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</si>
  <si>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</si>
  <si>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</si>
  <si>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</si>
  <si>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</si>
  <si>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</si>
  <si>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</si>
  <si>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</si>
  <si>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</si>
  <si>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</si>
  <si>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</si>
  <si>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</si>
  <si>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</si>
  <si>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</si>
  <si>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</si>
  <si>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</si>
  <si>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</si>
  <si>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</si>
  <si>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</si>
  <si>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</si>
  <si>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</si>
  <si>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</si>
  <si>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</si>
  <si>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</si>
  <si>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</si>
  <si>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</si>
  <si>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</si>
  <si>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</si>
  <si>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</si>
  <si>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</si>
  <si>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</si>
  <si>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</si>
  <si>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</si>
  <si>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</si>
  <si>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</si>
  <si>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</si>
  <si>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</si>
  <si>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</si>
  <si>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</si>
  <si>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</si>
  <si>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</si>
  <si>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</si>
  <si>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</si>
  <si>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</si>
  <si>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</si>
  <si>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</si>
  <si>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</si>
  <si>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</si>
  <si>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</si>
  <si>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</si>
  <si>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</si>
  <si>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</si>
  <si>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</si>
  <si>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</si>
  <si>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</si>
  <si>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</si>
  <si>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</si>
  <si>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</si>
  <si>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</si>
  <si>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</si>
  <si>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</si>
  <si>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</si>
  <si>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</si>
  <si>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</si>
  <si>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</si>
  <si>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</si>
  <si>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</si>
  <si>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</si>
  <si>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</si>
  <si>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</si>
  <si>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</si>
  <si>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</si>
  <si>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</si>
  <si>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</si>
  <si>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</si>
  <si>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</si>
  <si>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</si>
  <si>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</si>
  <si>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</si>
  <si>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</si>
  <si>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</si>
  <si>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</si>
  <si>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</si>
  <si>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</si>
  <si>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</si>
  <si>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</si>
  <si>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</si>
  <si>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</si>
  <si>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</si>
  <si>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</si>
  <si>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</si>
  <si>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</si>
  <si>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</si>
  <si>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</si>
  <si>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</si>
  <si>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</si>
  <si>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</si>
  <si>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</si>
  <si>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</si>
  <si>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</si>
  <si>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</si>
  <si>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</si>
  <si>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</si>
  <si>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</si>
  <si>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</si>
  <si>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</si>
  <si>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</si>
  <si>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</si>
  <si>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</si>
  <si>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</si>
  <si>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</si>
  <si>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</si>
  <si>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</si>
  <si>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</si>
  <si>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</si>
  <si>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</si>
  <si>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</si>
  <si>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</si>
  <si>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</si>
  <si>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</si>
  <si>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</si>
  <si>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</si>
  <si>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</si>
  <si>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</si>
  <si>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</si>
  <si>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</si>
  <si>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</si>
  <si>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</si>
  <si>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</si>
  <si>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</si>
  <si>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</si>
  <si>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</si>
  <si>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</si>
  <si>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</si>
  <si>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</si>
  <si>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</si>
  <si>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</si>
  <si>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</si>
  <si>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</si>
  <si>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</si>
  <si>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</si>
  <si>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</si>
  <si>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</si>
  <si>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</si>
  <si>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</si>
  <si>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</si>
  <si>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</si>
  <si>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</si>
  <si>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</si>
  <si>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</si>
  <si>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</si>
  <si>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</si>
  <si>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</si>
  <si>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</si>
  <si>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</si>
  <si>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</si>
  <si>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</si>
  <si>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</si>
  <si>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</si>
  <si>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</si>
  <si>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</si>
  <si>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</si>
  <si>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</si>
  <si>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</si>
  <si>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</si>
  <si>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</si>
  <si>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</si>
  <si>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</si>
  <si>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</si>
  <si>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</si>
  <si>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</si>
  <si>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</si>
  <si>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</si>
  <si>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</si>
  <si>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</si>
  <si>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</si>
  <si>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</si>
  <si>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</si>
  <si>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</si>
  <si>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</si>
  <si>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</si>
  <si>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</si>
  <si>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</si>
  <si>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</si>
  <si>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</si>
  <si>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</si>
  <si>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</si>
  <si>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</si>
  <si>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</si>
  <si>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</si>
  <si>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</si>
  <si>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</si>
  <si>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</si>
  <si>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</si>
  <si>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</si>
  <si>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</si>
  <si>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</si>
  <si>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</si>
  <si>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</si>
  <si>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</si>
  <si>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</si>
  <si>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</si>
  <si>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</si>
  <si>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</si>
  <si>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</si>
  <si>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</si>
  <si>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</si>
  <si>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</si>
  <si>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</si>
  <si>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</si>
  <si>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</si>
  <si>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</si>
  <si>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</si>
  <si>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</si>
  <si>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</si>
  <si>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</si>
  <si>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</si>
  <si>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</si>
  <si>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</si>
  <si>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</si>
  <si>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</si>
  <si>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</si>
  <si>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</si>
  <si>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</si>
  <si>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</si>
  <si>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</si>
  <si>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</si>
  <si>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</si>
  <si>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</si>
  <si>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</si>
  <si>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</si>
  <si>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</si>
  <si>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</si>
  <si>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</si>
  <si>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</si>
  <si>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</si>
  <si>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</si>
  <si>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</si>
  <si>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</si>
  <si>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</si>
  <si>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</si>
  <si>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</si>
  <si>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</si>
  <si>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</si>
  <si>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</si>
  <si>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</si>
  <si>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</si>
  <si>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</si>
  <si>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</si>
  <si>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</si>
  <si>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</si>
  <si>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</si>
  <si>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</si>
  <si>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</si>
  <si>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</si>
  <si>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</si>
  <si>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</si>
  <si>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</si>
  <si>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</si>
  <si>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</si>
  <si>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</si>
  <si>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</si>
  <si>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</si>
  <si>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</si>
  <si>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</si>
  <si>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</si>
  <si>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</si>
  <si>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</si>
  <si>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</si>
  <si>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</si>
  <si>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</si>
  <si>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</si>
  <si>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</si>
  <si>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</si>
  <si>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</si>
  <si>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</si>
  <si>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</si>
  <si>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</si>
  <si>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</si>
  <si>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</si>
  <si>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</si>
  <si>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</si>
  <si>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</si>
  <si>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</si>
  <si>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</si>
  <si>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</si>
  <si>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</si>
  <si>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</si>
  <si>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</si>
  <si>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</si>
  <si>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</si>
  <si>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</si>
  <si>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</si>
  <si>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</si>
  <si>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</si>
  <si>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</si>
  <si>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</si>
  <si>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</si>
  <si>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</si>
  <si>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</si>
  <si>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</si>
  <si>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</si>
  <si>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</si>
  <si>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</si>
  <si>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</si>
  <si>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</si>
  <si>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</si>
  <si>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</si>
  <si>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</si>
  <si>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</si>
  <si>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</si>
  <si>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</si>
  <si>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</si>
  <si>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</si>
  <si>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</si>
  <si>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</si>
  <si>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</si>
  <si>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</si>
  <si>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</si>
  <si>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</si>
  <si>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</si>
  <si>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</si>
  <si>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</si>
  <si>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</si>
  <si>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</si>
  <si>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</si>
  <si>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</si>
  <si>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</si>
  <si>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</si>
  <si>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</si>
  <si>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</si>
  <si>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</si>
  <si>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</si>
  <si>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</si>
  <si>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</si>
  <si>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</si>
  <si>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</si>
  <si>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</si>
  <si>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</si>
  <si>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</si>
  <si>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</si>
  <si>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</si>
  <si>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</si>
  <si>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</si>
  <si>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</si>
  <si>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</si>
  <si>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</si>
  <si>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</si>
  <si>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</si>
  <si>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</si>
  <si>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</si>
  <si>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</si>
  <si>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</si>
  <si>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</si>
  <si>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</si>
  <si>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</si>
  <si>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</si>
  <si>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</si>
  <si>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</si>
  <si>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</si>
  <si>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</si>
  <si>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</si>
  <si>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</si>
  <si>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</si>
  <si>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</si>
  <si>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</si>
  <si>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</si>
  <si>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</si>
  <si>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</si>
  <si>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</si>
  <si>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</si>
  <si>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</si>
  <si>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</si>
  <si>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</si>
  <si>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</si>
  <si>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</si>
  <si>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</si>
  <si>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</si>
  <si>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</si>
  <si>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</si>
  <si>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</si>
  <si>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</si>
  <si>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</si>
  <si>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</si>
  <si>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</si>
  <si>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</si>
  <si>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</si>
  <si>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</si>
  <si>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</si>
  <si>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</si>
  <si>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</si>
  <si>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</si>
  <si>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</si>
  <si>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</si>
  <si>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</si>
  <si>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</si>
  <si>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</si>
  <si>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</si>
  <si>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</si>
  <si>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</si>
  <si>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</si>
  <si>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</si>
  <si>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</si>
  <si>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</si>
  <si>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</si>
  <si>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</si>
  <si>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</si>
  <si>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</si>
  <si>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</si>
  <si>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</si>
  <si>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</si>
  <si>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</si>
  <si>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</si>
  <si>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</si>
  <si>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</si>
  <si>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</si>
  <si>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</si>
  <si>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</si>
  <si>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</si>
  <si>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</si>
  <si>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</si>
  <si>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</si>
  <si>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</si>
  <si>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</si>
  <si>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</si>
  <si>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</si>
  <si>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</si>
  <si>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</si>
  <si>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</si>
  <si>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</si>
  <si>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</si>
  <si>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</si>
  <si>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</si>
  <si>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</si>
  <si>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</si>
  <si>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</si>
  <si>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</si>
  <si>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</si>
  <si>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</si>
  <si>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</si>
  <si>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</si>
  <si>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</si>
  <si>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</si>
  <si>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</si>
  <si>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</si>
  <si>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</si>
  <si>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</si>
  <si>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</si>
  <si>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</si>
  <si>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</si>
  <si>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</si>
  <si>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</si>
  <si>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</si>
  <si>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</si>
  <si>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</si>
  <si>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</si>
  <si>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</si>
  <si>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</si>
  <si>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</si>
  <si>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</si>
  <si>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</si>
  <si>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</si>
  <si>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</si>
  <si>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</si>
  <si>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</si>
  <si>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</si>
  <si>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</si>
  <si>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</si>
  <si>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</si>
  <si>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</si>
  <si>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</si>
  <si>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</si>
  <si>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</si>
  <si>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</si>
  <si>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</si>
  <si>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</si>
  <si>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</si>
  <si>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</si>
  <si>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</si>
  <si>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</si>
  <si>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</si>
  <si>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</si>
  <si>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</si>
  <si>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</si>
  <si>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</si>
  <si>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</si>
  <si>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</si>
  <si>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</si>
  <si>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</si>
  <si>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</si>
  <si>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</si>
  <si>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</si>
  <si>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</si>
  <si>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</si>
  <si>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</si>
  <si>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</si>
  <si>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</si>
  <si>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</si>
  <si>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</si>
  <si>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</si>
  <si>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</si>
  <si>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</si>
  <si>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</si>
  <si>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</si>
  <si>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</si>
  <si>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</si>
  <si>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</si>
  <si>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</si>
  <si>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</si>
  <si>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</si>
  <si>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</si>
  <si>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</si>
  <si>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</si>
  <si>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</si>
  <si>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</si>
  <si>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</si>
  <si>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</si>
  <si>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</si>
  <si>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</si>
  <si>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</si>
  <si>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</si>
  <si>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</si>
  <si>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</si>
  <si>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</si>
  <si>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</si>
  <si>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</si>
  <si>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</si>
  <si>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</si>
  <si>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</si>
  <si>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</si>
  <si>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</si>
  <si>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</si>
  <si>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</si>
  <si>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</si>
  <si>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</si>
  <si>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</si>
  <si>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</si>
  <si>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</si>
  <si>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</si>
  <si>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</si>
  <si>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</si>
  <si>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</si>
  <si>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</si>
  <si>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</si>
  <si>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</si>
  <si>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</si>
  <si>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</si>
  <si>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</si>
  <si>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</si>
  <si>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</si>
  <si>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</si>
  <si>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</si>
  <si>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</si>
  <si>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</si>
  <si>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</si>
  <si>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</si>
  <si>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</si>
  <si>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</si>
  <si>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</si>
  <si>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</si>
  <si>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</si>
  <si>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</si>
  <si>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</si>
  <si>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</si>
  <si>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</si>
  <si>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</si>
  <si>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</si>
  <si>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</si>
  <si>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</si>
  <si>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</si>
  <si>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</si>
  <si>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</si>
  <si>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</si>
  <si>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</si>
  <si>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</si>
  <si>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</si>
  <si>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</si>
  <si>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</si>
  <si>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</si>
  <si>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</si>
  <si>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</si>
  <si>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</si>
  <si>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</si>
  <si>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</si>
  <si>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</si>
  <si>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</si>
  <si>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</si>
  <si>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</si>
  <si>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</si>
  <si>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</si>
  <si>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</si>
  <si>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</si>
  <si>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</si>
  <si>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</si>
  <si>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</si>
  <si>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</si>
  <si>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</si>
  <si>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</si>
  <si>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</si>
  <si>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</si>
  <si>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</si>
  <si>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</si>
  <si>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</si>
  <si>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</si>
  <si>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</si>
  <si>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</si>
  <si>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</si>
  <si>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</si>
  <si>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</si>
  <si>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</si>
  <si>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</si>
  <si>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</si>
  <si>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</si>
  <si>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</si>
  <si>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</si>
  <si>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</si>
  <si>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</si>
  <si>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</si>
  <si>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</si>
  <si>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</si>
  <si>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</si>
  <si>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</si>
  <si>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</si>
  <si>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</si>
  <si>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</si>
  <si>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</si>
  <si>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</si>
  <si>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</si>
  <si>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</si>
  <si>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</si>
  <si>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</si>
  <si>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</si>
  <si>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</si>
  <si>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</si>
  <si>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</si>
  <si>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</si>
  <si>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</si>
  <si>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</si>
  <si>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</si>
  <si>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</si>
  <si>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</si>
  <si>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</si>
  <si>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</si>
  <si>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</si>
  <si>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</si>
  <si>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</si>
  <si>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</si>
  <si>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</si>
  <si>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</si>
  <si>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</si>
  <si>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</si>
  <si>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</si>
  <si>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</si>
  <si>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</si>
  <si>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</si>
  <si>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</si>
  <si>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</si>
  <si>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</si>
  <si>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</si>
  <si>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</si>
  <si>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</si>
  <si>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</si>
  <si>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</si>
  <si>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</si>
  <si>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</si>
  <si>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</si>
  <si>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</si>
  <si>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</si>
  <si>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</si>
  <si>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</si>
  <si>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</si>
  <si>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</si>
  <si>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</si>
  <si>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</si>
  <si>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</si>
  <si>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</si>
  <si>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</si>
  <si>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</si>
  <si>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</si>
  <si>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</si>
  <si>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</si>
  <si>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</si>
  <si>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</si>
  <si>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</si>
  <si>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</si>
  <si>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</si>
  <si>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</si>
  <si>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</si>
  <si>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</si>
  <si>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</si>
  <si>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</si>
  <si>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</si>
  <si>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</si>
  <si>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</si>
  <si>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</si>
  <si>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</si>
  <si>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</si>
  <si>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</si>
  <si>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</si>
  <si>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</si>
  <si>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</si>
  <si>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</si>
  <si>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</si>
  <si>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</si>
  <si>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</si>
  <si>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</si>
  <si>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</si>
  <si>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</si>
  <si>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</si>
  <si>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</si>
  <si>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</si>
  <si>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</si>
  <si>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</si>
  <si>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</si>
  <si>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</si>
  <si>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</si>
  <si>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</si>
  <si>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</si>
  <si>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</si>
  <si>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</si>
  <si>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</si>
  <si>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</si>
  <si>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</si>
  <si>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</si>
  <si>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</si>
  <si>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</si>
  <si>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</si>
  <si>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</si>
  <si>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</si>
  <si>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</si>
  <si>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</si>
  <si>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</si>
  <si>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</si>
  <si>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</si>
  <si>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</si>
  <si>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</si>
  <si>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</si>
  <si>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</si>
  <si>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</si>
  <si>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</si>
  <si>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</si>
  <si>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</si>
  <si>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</si>
  <si>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</si>
  <si>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</si>
  <si>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</si>
  <si>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</si>
  <si>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</si>
  <si>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</si>
  <si>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</si>
  <si>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</si>
  <si>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</si>
  <si>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</si>
  <si>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</si>
  <si>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</si>
  <si>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</si>
  <si>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</si>
  <si>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</si>
  <si>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</si>
  <si>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</si>
  <si>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</si>
  <si>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</si>
  <si>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</si>
  <si>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</si>
  <si>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</si>
  <si>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</si>
  <si>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</si>
  <si>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</si>
  <si>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</si>
  <si>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</si>
  <si>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</si>
  <si>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</si>
  <si>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</si>
  <si>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</si>
  <si>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</si>
  <si>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</si>
  <si>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</si>
  <si>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</si>
  <si>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</si>
  <si>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</si>
  <si>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</si>
  <si>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</si>
  <si>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</si>
  <si>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</si>
  <si>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</si>
  <si>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</si>
  <si>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</si>
  <si>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</si>
  <si>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</si>
  <si>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</si>
  <si>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</si>
  <si>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</si>
  <si>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</si>
  <si>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</si>
  <si>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</si>
  <si>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</si>
  <si>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</si>
  <si>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</si>
  <si>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</si>
  <si>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</si>
  <si>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</si>
  <si>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</si>
  <si>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</si>
  <si>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</si>
  <si>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</si>
  <si>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</si>
  <si>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</si>
  <si>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</si>
  <si>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</si>
  <si>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</si>
  <si>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</si>
  <si>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</si>
  <si>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</si>
  <si>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</si>
  <si>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</si>
  <si>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</si>
  <si>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</si>
  <si>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</si>
  <si>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</si>
  <si>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</si>
  <si>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</si>
  <si>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</si>
  <si>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</si>
  <si>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</si>
  <si>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</si>
  <si>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</si>
  <si>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</si>
  <si>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</si>
  <si>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</si>
  <si>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</si>
  <si>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</si>
  <si>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</si>
  <si>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</si>
  <si>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</si>
  <si>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</si>
  <si>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</si>
  <si>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</si>
  <si>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</si>
  <si>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</si>
  <si>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</si>
  <si>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</si>
  <si>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</si>
  <si>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</si>
  <si>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</si>
  <si>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</si>
  <si>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</si>
  <si>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</si>
  <si>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</si>
  <si>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</si>
  <si>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</si>
  <si>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</si>
  <si>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</si>
  <si>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</si>
  <si>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</si>
  <si>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</si>
  <si>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</si>
  <si>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</si>
  <si>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</si>
  <si>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</si>
  <si>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</si>
  <si>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</si>
  <si>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</si>
  <si>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</si>
  <si>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</si>
  <si>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</si>
  <si>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</si>
  <si>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</si>
  <si>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</si>
  <si>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</si>
  <si>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</si>
  <si>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</si>
  <si>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</si>
  <si>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</si>
  <si>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</si>
  <si>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</si>
  <si>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</si>
  <si>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</si>
  <si>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</si>
  <si>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</si>
  <si>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</si>
  <si>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</si>
  <si>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</si>
  <si>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</si>
  <si>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</si>
  <si>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</si>
  <si>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</si>
  <si>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</si>
  <si>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</si>
  <si>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</si>
  <si>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</si>
  <si>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</si>
  <si>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</si>
  <si>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</si>
  <si>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</si>
  <si>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</si>
  <si>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</si>
  <si>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</si>
  <si>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</si>
  <si>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</si>
  <si>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</si>
  <si>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</si>
  <si>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</si>
  <si>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</si>
  <si>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</si>
  <si>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</si>
  <si>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</si>
  <si>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</si>
  <si>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</si>
  <si>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</si>
  <si>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</si>
  <si>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</si>
  <si>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</si>
  <si>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</si>
  <si>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</si>
  <si>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</si>
  <si>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</si>
  <si>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</si>
  <si>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</si>
  <si>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</si>
  <si>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</si>
  <si>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</si>
  <si>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</si>
  <si>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</si>
  <si>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</si>
  <si>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</si>
  <si>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</si>
  <si>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</si>
  <si>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</si>
  <si>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</si>
  <si>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</si>
  <si>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</si>
  <si>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</si>
  <si>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</si>
  <si>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</si>
  <si>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</si>
  <si>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</si>
  <si>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</si>
  <si>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</si>
  <si>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</si>
  <si>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</si>
  <si>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</si>
  <si>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</si>
  <si>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</si>
  <si>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</si>
  <si>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</si>
  <si>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</si>
  <si>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</si>
  <si>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</si>
  <si>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</si>
  <si>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</si>
  <si>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</si>
  <si>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</si>
  <si>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</si>
  <si>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</si>
  <si>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</si>
  <si>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</si>
  <si>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</si>
  <si>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</si>
  <si>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</si>
  <si>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</si>
  <si>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</si>
  <si>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</si>
  <si>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</si>
  <si>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</si>
  <si>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</si>
  <si>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</si>
  <si>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</si>
  <si>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</si>
  <si>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</si>
  <si>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</si>
  <si>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</si>
  <si>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</si>
  <si>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</si>
  <si>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</si>
  <si>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</si>
  <si>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</si>
  <si>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</si>
  <si>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</si>
  <si>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</si>
  <si>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</si>
  <si>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</si>
  <si>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</si>
  <si>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</si>
  <si>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</si>
  <si>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</si>
  <si>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</si>
  <si>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</si>
  <si>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</si>
  <si>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</si>
  <si>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</si>
  <si>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</si>
  <si>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</si>
  <si>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</si>
  <si>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</si>
  <si>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</si>
  <si>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</si>
  <si>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</si>
  <si>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</si>
  <si>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</si>
  <si>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</si>
  <si>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</si>
  <si>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</si>
  <si>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</si>
  <si>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</si>
  <si>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</si>
  <si>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</si>
  <si>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</si>
  <si>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</si>
  <si>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</si>
  <si>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</si>
  <si>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</si>
  <si>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</si>
  <si>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</si>
  <si>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</si>
  <si>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</si>
  <si>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</si>
  <si>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</si>
  <si>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</si>
  <si>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</si>
  <si>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</si>
  <si>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</si>
  <si>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</si>
  <si>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</si>
  <si>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</si>
  <si>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</si>
  <si>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</si>
  <si>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</si>
  <si>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</si>
  <si>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</si>
  <si>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</si>
  <si>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</si>
  <si>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</si>
  <si>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</si>
  <si>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</si>
  <si>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</si>
  <si>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</si>
  <si>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</si>
  <si>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</si>
  <si>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</si>
  <si>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</si>
  <si>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</si>
  <si>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</si>
  <si>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</si>
  <si>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</si>
  <si>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</si>
  <si>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</si>
  <si>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</si>
  <si>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</si>
  <si>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</si>
  <si>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</si>
  <si>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</si>
  <si>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</si>
  <si>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</si>
  <si>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</si>
  <si>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</si>
  <si>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</si>
  <si>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</si>
  <si>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</si>
  <si>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</si>
  <si>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</si>
  <si>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</si>
  <si>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</si>
  <si>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</si>
  <si>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</si>
  <si>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</si>
  <si>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</si>
  <si>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</si>
  <si>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</si>
  <si>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</si>
  <si>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</si>
  <si>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</si>
  <si>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</si>
  <si>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</si>
  <si>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</si>
  <si>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</si>
  <si>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</si>
  <si>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</si>
  <si>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</si>
  <si>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</si>
  <si>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</si>
  <si>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</si>
  <si>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</si>
  <si>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</si>
  <si>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</si>
  <si>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</si>
  <si>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</si>
  <si>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</si>
  <si>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</si>
  <si>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</si>
  <si>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</si>
  <si>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</si>
  <si>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</si>
  <si>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</si>
  <si>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</si>
  <si>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</si>
  <si>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</si>
  <si>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</si>
  <si>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</si>
  <si>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</si>
  <si>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</si>
  <si>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</si>
  <si>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</si>
  <si>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</si>
  <si>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</si>
  <si>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</si>
  <si>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</si>
  <si>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</si>
  <si>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</si>
  <si>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</si>
  <si>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</si>
  <si>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</si>
  <si>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</si>
  <si>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</si>
  <si>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</si>
  <si>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</si>
  <si>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</si>
  <si>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</si>
  <si>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</si>
  <si>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</si>
  <si>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</si>
  <si>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</si>
  <si>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</si>
  <si>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</si>
  <si>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</si>
  <si>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</si>
  <si>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</si>
  <si>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</si>
  <si>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</si>
  <si>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</si>
  <si>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</si>
  <si>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</si>
  <si>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</si>
  <si>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</si>
  <si>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</si>
  <si>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</si>
  <si>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</si>
  <si>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</si>
  <si>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</si>
  <si>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</si>
  <si>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</si>
  <si>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</si>
  <si>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</si>
  <si>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</si>
  <si>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</si>
  <si>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</si>
  <si>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</si>
  <si>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</si>
  <si>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</si>
  <si>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</si>
  <si>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</si>
  <si>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</si>
  <si>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</si>
  <si>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</si>
  <si>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</si>
  <si>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</si>
  <si>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</si>
  <si>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</si>
  <si>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</si>
  <si>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</si>
  <si>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</si>
  <si>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</si>
  <si>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</si>
  <si>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</si>
  <si>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</si>
  <si>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</si>
  <si>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</si>
  <si>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</si>
  <si>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</si>
  <si>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</si>
  <si>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</si>
  <si>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</si>
  <si>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</si>
  <si>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</si>
  <si>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</si>
  <si>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</si>
  <si>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</si>
  <si>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</si>
  <si>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</si>
  <si>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</si>
  <si>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</si>
  <si>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</si>
  <si>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</si>
  <si>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</si>
  <si>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</si>
  <si>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</si>
  <si>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</si>
  <si>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</si>
  <si>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</si>
  <si>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</si>
  <si>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</si>
  <si>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</si>
  <si>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</si>
  <si>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</si>
  <si>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</si>
  <si>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</si>
  <si>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</si>
  <si>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</si>
  <si>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</si>
  <si>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</si>
  <si>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</si>
  <si>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</si>
  <si>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</si>
  <si>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</si>
  <si>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</si>
  <si>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</si>
  <si>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</si>
  <si>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</si>
  <si>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</si>
  <si>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</si>
  <si>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</si>
  <si>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</si>
  <si>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</si>
  <si>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</si>
  <si>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</si>
  <si>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</si>
  <si>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</si>
  <si>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</si>
  <si>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</si>
  <si>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</si>
  <si>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</si>
  <si>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</si>
  <si>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</si>
  <si>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</si>
  <si>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</si>
  <si>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</si>
  <si>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</si>
  <si>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</si>
  <si>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</si>
  <si>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</si>
  <si>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</si>
  <si>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</si>
  <si>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</si>
  <si>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</si>
  <si>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</si>
  <si>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</si>
  <si>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</si>
  <si>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</si>
  <si>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</si>
  <si>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</si>
  <si>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</si>
  <si>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</si>
  <si>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</si>
  <si>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</si>
  <si>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</si>
  <si>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</si>
  <si>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</si>
  <si>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</si>
  <si>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</si>
  <si>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</si>
  <si>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</si>
  <si>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</si>
  <si>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</si>
  <si>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</si>
  <si>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</si>
  <si>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</si>
  <si>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</si>
  <si>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</si>
  <si>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</si>
  <si>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</si>
  <si>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</si>
  <si>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</si>
  <si>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</si>
  <si>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</si>
  <si>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</si>
  <si>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</si>
  <si>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</si>
  <si>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</si>
  <si>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</si>
  <si>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</si>
  <si>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</si>
  <si>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</si>
  <si>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</si>
  <si>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</si>
  <si>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</si>
  <si>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</si>
  <si>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</si>
  <si>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</si>
  <si>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</si>
  <si>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</si>
  <si>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</si>
  <si>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</si>
  <si>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</si>
  <si>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</si>
  <si>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</si>
  <si>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</si>
  <si>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</si>
  <si>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</si>
  <si>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</si>
  <si>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</si>
  <si>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</si>
  <si>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</si>
  <si>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</si>
  <si>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</si>
  <si>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</si>
  <si>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</si>
  <si>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</si>
  <si>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</si>
  <si>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</si>
  <si>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</si>
  <si>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</si>
  <si>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</si>
  <si>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</si>
  <si>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</si>
  <si>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</si>
  <si>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</si>
  <si>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</si>
  <si>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</si>
  <si>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</si>
  <si>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</si>
  <si>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</si>
  <si>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</si>
  <si>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</si>
  <si>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</si>
  <si>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</si>
  <si>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</si>
  <si>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</si>
  <si>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</si>
  <si>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</si>
  <si>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</si>
  <si>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</si>
  <si>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</si>
  <si>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</si>
  <si>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</si>
  <si>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</si>
  <si>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</si>
  <si>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</si>
  <si>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</si>
  <si>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</si>
  <si>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</si>
  <si>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</si>
  <si>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</si>
  <si>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</si>
  <si>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</si>
  <si>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</si>
  <si>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</si>
  <si>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</si>
  <si>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</si>
  <si>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</si>
  <si>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</si>
  <si>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</si>
  <si>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</si>
  <si>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</si>
  <si>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</si>
  <si>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</si>
  <si>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</si>
  <si>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</si>
  <si>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</si>
  <si>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</si>
  <si>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</si>
  <si>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</si>
  <si>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</si>
  <si>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</si>
  <si>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</si>
  <si>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</si>
  <si>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</si>
  <si>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</si>
  <si>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</si>
  <si>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</si>
  <si>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</si>
  <si>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</si>
  <si>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</si>
  <si>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</si>
  <si>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</si>
  <si>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</si>
  <si>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</si>
  <si>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</si>
  <si>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</si>
  <si>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</si>
  <si>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</si>
  <si>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</si>
  <si>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</si>
  <si>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</si>
  <si>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</si>
  <si>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</si>
  <si>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</si>
  <si>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</si>
  <si>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</si>
  <si>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</si>
  <si>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</si>
  <si>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</si>
  <si>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</si>
  <si>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</si>
  <si>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</si>
  <si>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</si>
  <si>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</si>
  <si>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</si>
  <si>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</si>
  <si>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</si>
  <si>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</si>
  <si>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</si>
  <si>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</si>
  <si>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</si>
  <si>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</si>
  <si>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</si>
  <si>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</si>
  <si>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</si>
  <si>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</si>
  <si>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</si>
  <si>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</si>
  <si>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</si>
  <si>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</si>
  <si>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</si>
  <si>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</si>
  <si>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</si>
  <si>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</si>
  <si>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</si>
  <si>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</si>
  <si>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</si>
  <si>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</si>
  <si>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</si>
  <si>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</si>
  <si>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</si>
  <si>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</si>
  <si>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</si>
  <si>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</si>
  <si>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</si>
  <si>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</si>
  <si>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</si>
  <si>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</si>
  <si>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</si>
  <si>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</si>
  <si>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</si>
  <si>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</si>
  <si>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</si>
  <si>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</si>
  <si>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</si>
  <si>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</si>
  <si>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</si>
  <si>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</si>
  <si>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</si>
  <si>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</si>
  <si>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</si>
  <si>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</si>
  <si>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</si>
  <si>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</si>
  <si>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</si>
  <si>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</si>
  <si>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</si>
  <si>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</si>
  <si>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</si>
  <si>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</si>
  <si>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</si>
  <si>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</si>
  <si>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</si>
  <si>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</si>
  <si>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</si>
  <si>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</si>
  <si>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</si>
  <si>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</si>
  <si>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</si>
  <si>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</si>
  <si>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</si>
  <si>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</si>
  <si>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</si>
  <si>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</si>
  <si>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</si>
  <si>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</si>
  <si>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</si>
  <si>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</si>
  <si>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</si>
  <si>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</si>
  <si>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</si>
  <si>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</si>
  <si>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</si>
  <si>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</si>
  <si>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</si>
  <si>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</si>
  <si>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</si>
  <si>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</si>
  <si>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</si>
  <si>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</si>
  <si>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</si>
  <si>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</si>
  <si>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</si>
  <si>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</si>
  <si>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</si>
  <si>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</si>
  <si>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</si>
  <si>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</si>
  <si>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</si>
  <si>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</si>
  <si>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</si>
  <si>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</si>
  <si>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</si>
  <si>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</si>
  <si>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</si>
  <si>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</si>
  <si>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</si>
  <si>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</si>
  <si>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</si>
  <si>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</si>
  <si>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</si>
  <si>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</si>
  <si>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</si>
  <si>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</si>
  <si>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</si>
  <si>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</si>
  <si>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</si>
  <si>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</si>
  <si>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</si>
  <si>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</si>
  <si>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</si>
  <si>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</si>
  <si>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</si>
  <si>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</si>
  <si>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</si>
  <si>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</si>
  <si>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</si>
  <si>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</si>
  <si>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</si>
  <si>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</si>
  <si>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</si>
  <si>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</si>
  <si>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</si>
  <si>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</si>
  <si>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</si>
  <si>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</si>
  <si>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</si>
  <si>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</si>
  <si>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</si>
  <si>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</si>
  <si>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</si>
  <si>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</si>
  <si>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</si>
  <si>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</si>
  <si>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</si>
  <si>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</si>
  <si>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</si>
  <si>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</si>
  <si>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</si>
  <si>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</si>
  <si>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</si>
  <si>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</si>
  <si>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</si>
  <si>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</si>
  <si>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</si>
  <si>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</si>
  <si>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</si>
  <si>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</si>
  <si>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</si>
  <si>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</si>
  <si>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</si>
  <si>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</si>
  <si>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</si>
  <si>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</si>
  <si>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</si>
  <si>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</si>
  <si>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</si>
  <si>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</si>
  <si>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</si>
  <si>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</si>
  <si>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</si>
  <si>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</si>
  <si>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</si>
  <si>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</si>
  <si>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</si>
  <si>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</si>
  <si>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</si>
  <si>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</si>
  <si>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</si>
  <si>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</si>
  <si>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</si>
  <si>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</si>
  <si>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</si>
  <si>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</si>
  <si>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</si>
  <si>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</si>
  <si>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</si>
  <si>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</si>
  <si>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</si>
  <si>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</si>
  <si>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</si>
  <si>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</si>
  <si>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</si>
  <si>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</si>
  <si>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</si>
  <si>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</si>
  <si>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</si>
  <si>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</si>
  <si>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</si>
  <si>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</si>
  <si>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</si>
  <si>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</si>
  <si>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</si>
  <si>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</si>
  <si>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</si>
  <si>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</si>
  <si>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</si>
  <si>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</si>
  <si>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</si>
  <si>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</si>
  <si>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</si>
  <si>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</si>
  <si>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</si>
  <si>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</si>
  <si>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</si>
  <si>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</si>
  <si>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</si>
  <si>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</si>
  <si>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</si>
  <si>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</si>
  <si>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</si>
  <si>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</si>
  <si>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</si>
  <si>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</si>
  <si>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</si>
  <si>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</si>
  <si>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</si>
  <si>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</si>
  <si>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</si>
  <si>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</si>
  <si>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</si>
  <si>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</si>
  <si>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</si>
  <si>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</si>
  <si>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</si>
  <si>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</si>
  <si>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</si>
  <si>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</si>
  <si>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</si>
  <si>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</si>
  <si>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</si>
  <si>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</si>
  <si>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</si>
  <si>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</si>
  <si>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</si>
  <si>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</si>
  <si>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</si>
  <si>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</si>
  <si>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</si>
  <si>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</si>
  <si>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</si>
  <si>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</si>
  <si>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</si>
  <si>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</si>
  <si>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</si>
  <si>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</si>
  <si>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</si>
  <si>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</si>
  <si>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</si>
  <si>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</si>
  <si>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</si>
  <si>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</si>
  <si>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</si>
  <si>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</si>
  <si>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</si>
  <si>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</si>
  <si>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</si>
  <si>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</si>
  <si>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</si>
  <si>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</si>
  <si>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</si>
  <si>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</si>
  <si>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</si>
  <si>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</si>
  <si>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</si>
  <si>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</si>
  <si>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</si>
  <si>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</si>
  <si>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</si>
  <si>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</si>
  <si>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</si>
  <si>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</si>
  <si>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</si>
  <si>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</si>
  <si>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</si>
  <si>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</si>
  <si>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</si>
  <si>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</si>
  <si>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</si>
  <si>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</si>
  <si>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</si>
  <si>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</si>
  <si>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</si>
  <si>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</si>
  <si>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</si>
  <si>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</si>
  <si>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</si>
  <si>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</si>
  <si>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</si>
  <si>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</si>
  <si>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</si>
  <si>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</si>
  <si>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</si>
  <si>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</si>
  <si>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</si>
  <si>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</si>
  <si>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</si>
  <si>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</si>
  <si>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</si>
  <si>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</si>
  <si>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</si>
  <si>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</si>
  <si>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</si>
  <si>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</si>
  <si>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</si>
  <si>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</si>
  <si>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</si>
  <si>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</si>
  <si>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</si>
  <si>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</si>
  <si>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</si>
  <si>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</si>
  <si>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</si>
  <si>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</si>
  <si>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</si>
  <si>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</si>
  <si>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</si>
  <si>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</si>
  <si>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</si>
  <si>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</si>
  <si>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</si>
  <si>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</si>
  <si>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</si>
  <si>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</si>
  <si>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</si>
  <si>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</si>
  <si>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</si>
  <si>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</si>
  <si>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</si>
  <si>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</si>
  <si>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</si>
  <si>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</si>
  <si>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</si>
  <si>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</si>
  <si>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</si>
  <si>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</si>
  <si>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</si>
  <si>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</si>
  <si>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</si>
  <si>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</si>
  <si>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</si>
  <si>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</si>
  <si>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</si>
  <si>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</si>
  <si>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</si>
  <si>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</si>
  <si>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</si>
  <si>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</si>
  <si>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</si>
  <si>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</si>
  <si>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</si>
  <si>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</si>
  <si>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</si>
  <si>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</si>
  <si>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</si>
  <si>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</si>
  <si>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</si>
  <si>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</si>
  <si>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</si>
  <si>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</si>
  <si>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</si>
  <si>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</si>
  <si>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</si>
  <si>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</si>
  <si>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</si>
  <si>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</si>
  <si>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</si>
  <si>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</si>
  <si>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</si>
  <si>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</si>
  <si>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</si>
  <si>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</si>
  <si>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</si>
  <si>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</si>
  <si>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</si>
  <si>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</si>
  <si>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</si>
  <si>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</si>
  <si>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</si>
  <si>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</si>
  <si>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</si>
  <si>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</si>
  <si>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</si>
  <si>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</si>
  <si>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</si>
  <si>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</si>
  <si>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</si>
  <si>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</si>
  <si>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</si>
  <si>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</si>
  <si>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</si>
  <si>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</si>
  <si>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</si>
  <si>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</si>
  <si>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</si>
  <si>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</si>
  <si>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</si>
  <si>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</si>
  <si>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</si>
  <si>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</si>
  <si>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</si>
  <si>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</si>
  <si>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</si>
  <si>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</si>
  <si>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</si>
  <si>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</si>
  <si>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</si>
  <si>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</si>
  <si>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</si>
  <si>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</si>
  <si>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</si>
  <si>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</si>
  <si>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</si>
  <si>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</si>
  <si>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</si>
  <si>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</si>
  <si>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</si>
  <si>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</si>
  <si>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</si>
  <si>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</si>
  <si>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</si>
  <si>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</si>
  <si>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</si>
  <si>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</si>
  <si>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</si>
  <si>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</si>
  <si>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</si>
  <si>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</si>
  <si>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</si>
  <si>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</si>
  <si>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</si>
  <si>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</si>
  <si>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</si>
  <si>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</si>
  <si>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</si>
  <si>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</si>
  <si>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</si>
  <si>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</si>
  <si>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</si>
  <si>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</si>
  <si>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</si>
  <si>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</si>
  <si>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</si>
  <si>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</si>
  <si>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</si>
  <si>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</si>
  <si>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</si>
  <si>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</si>
  <si>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</si>
  <si>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</si>
  <si>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</si>
  <si>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</si>
  <si>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</si>
  <si>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</si>
  <si>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</si>
  <si>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</si>
  <si>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</si>
  <si>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</si>
  <si>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</si>
  <si>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</si>
  <si>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</si>
  <si>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</si>
  <si>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</si>
  <si>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</si>
  <si>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</si>
  <si>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</si>
  <si>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</si>
  <si>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</si>
  <si>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</si>
  <si>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</si>
  <si>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</si>
  <si>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</si>
  <si>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</si>
  <si>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</si>
  <si>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</si>
  <si>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</si>
  <si>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</si>
  <si>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</si>
  <si>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</si>
  <si>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</si>
  <si>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</si>
  <si>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</si>
  <si>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</si>
  <si>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</si>
  <si>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</si>
  <si>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</si>
  <si>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</si>
  <si>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</si>
  <si>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</si>
  <si>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</si>
  <si>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</si>
  <si>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</si>
  <si>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</si>
  <si>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</si>
  <si>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</si>
  <si>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</si>
  <si>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</si>
  <si>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</si>
  <si>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</si>
  <si>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</si>
  <si>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</si>
  <si>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</si>
  <si>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</si>
  <si>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</si>
  <si>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</si>
  <si>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</si>
  <si>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</si>
  <si>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</si>
  <si>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</si>
  <si>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</si>
  <si>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</si>
  <si>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</si>
  <si>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</si>
  <si>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</si>
  <si>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</si>
  <si>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</si>
  <si>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</si>
  <si>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</si>
  <si>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</si>
  <si>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</si>
  <si>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</si>
  <si>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</si>
  <si>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</si>
  <si>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</si>
  <si>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</si>
  <si>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</si>
  <si>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</si>
  <si>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</si>
  <si>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</si>
  <si>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</si>
  <si>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</si>
  <si>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</si>
  <si>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</si>
  <si>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</si>
  <si>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</si>
  <si>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</si>
  <si>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</si>
  <si>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</si>
  <si>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</si>
  <si>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</si>
  <si>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</si>
  <si>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</si>
  <si>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</si>
  <si>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</si>
  <si>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</si>
  <si>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</si>
  <si>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</si>
  <si>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</si>
  <si>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</si>
  <si>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</si>
  <si>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</si>
  <si>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</si>
  <si>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</si>
  <si>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</si>
  <si>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</si>
  <si>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</si>
  <si>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</si>
  <si>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</si>
  <si>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</si>
  <si>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</si>
  <si>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</si>
  <si>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</si>
  <si>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</si>
  <si>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</si>
  <si>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</si>
  <si>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</si>
  <si>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</si>
  <si>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</si>
  <si>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</si>
  <si>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</si>
  <si>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</si>
  <si>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</si>
  <si>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</si>
  <si>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</si>
  <si>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</si>
  <si>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</si>
  <si>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</si>
  <si>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</si>
  <si>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</si>
  <si>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</si>
  <si>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</si>
  <si>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</si>
  <si>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</si>
  <si>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</si>
  <si>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</si>
  <si>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</si>
  <si>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</si>
  <si>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</si>
  <si>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</si>
  <si>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</si>
  <si>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</si>
  <si>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</si>
  <si>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</si>
  <si>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</si>
  <si>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</si>
  <si>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</si>
  <si>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</si>
  <si>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</si>
  <si>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</si>
  <si>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</si>
  <si>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</si>
  <si>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</si>
  <si>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</si>
  <si>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</si>
  <si>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</si>
  <si>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</si>
  <si>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</si>
  <si>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</si>
  <si>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</si>
  <si>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</si>
  <si>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</si>
  <si>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</si>
  <si>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</si>
  <si>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</si>
  <si>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</si>
  <si>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</si>
  <si>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</si>
  <si>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</si>
  <si>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</si>
  <si>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</si>
  <si>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</si>
  <si>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</si>
  <si>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</si>
  <si>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</si>
  <si>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</si>
  <si>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</si>
  <si>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</si>
  <si>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</si>
  <si>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</si>
  <si>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</si>
  <si>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</si>
  <si>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</si>
  <si>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</si>
  <si>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</si>
  <si>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</si>
  <si>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</si>
  <si>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</si>
  <si>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</si>
  <si>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</si>
  <si>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</si>
  <si>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</si>
  <si>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</si>
  <si>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</si>
  <si>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</si>
  <si>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</si>
  <si>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</si>
  <si>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</si>
  <si>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</si>
  <si>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</si>
  <si>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</si>
  <si>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</si>
  <si>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</si>
  <si>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</si>
  <si>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</si>
  <si>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</si>
  <si>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</si>
  <si>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</si>
  <si>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</si>
  <si>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</si>
  <si>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</si>
  <si>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</si>
  <si>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</si>
  <si>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</si>
  <si>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</si>
  <si>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</si>
  <si>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</si>
  <si>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</si>
  <si>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</si>
  <si>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</si>
  <si>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</si>
  <si>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</si>
  <si>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</si>
  <si>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</si>
  <si>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</si>
  <si>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</si>
  <si>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</si>
  <si>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</si>
  <si>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</si>
  <si>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</si>
  <si>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</si>
  <si>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</si>
  <si>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</si>
  <si>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</si>
  <si>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</si>
  <si>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</si>
  <si>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</si>
  <si>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</si>
  <si>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</si>
  <si>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</si>
  <si>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</si>
  <si>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</si>
  <si>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</si>
  <si>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</si>
  <si>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</si>
  <si>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</si>
  <si>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</si>
  <si>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</si>
  <si>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</si>
  <si>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</si>
  <si>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</si>
  <si>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</si>
  <si>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</si>
  <si>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</si>
  <si>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</si>
  <si>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</si>
  <si>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</si>
  <si>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</si>
  <si>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</si>
  <si>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</si>
  <si>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</si>
  <si>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</si>
  <si>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</si>
  <si>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</si>
  <si>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</si>
  <si>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</si>
  <si>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</si>
  <si>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</si>
  <si>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</si>
  <si>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</si>
  <si>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</si>
  <si>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</si>
  <si>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</si>
  <si>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</si>
  <si>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</si>
  <si>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</si>
  <si>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</si>
  <si>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</si>
  <si>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</si>
  <si>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</si>
  <si>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</si>
  <si>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</si>
  <si>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</si>
  <si>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</si>
  <si>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</si>
  <si>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</si>
  <si>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</si>
  <si>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</si>
  <si>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</si>
  <si>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</si>
  <si>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</si>
  <si>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</si>
  <si>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</si>
  <si>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</si>
  <si>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</si>
  <si>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</si>
  <si>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</si>
  <si>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</si>
  <si>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</si>
  <si>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</si>
  <si>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</si>
  <si>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</si>
  <si>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</si>
  <si>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</si>
  <si>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</si>
  <si>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</si>
  <si>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</si>
  <si>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</si>
  <si>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</si>
  <si>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</si>
  <si>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</si>
  <si>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</si>
  <si>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</si>
  <si>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</si>
  <si>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</si>
  <si>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</si>
  <si>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</si>
  <si>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</si>
  <si>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</si>
  <si>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</si>
  <si>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</si>
  <si>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</si>
  <si>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</si>
  <si>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</si>
  <si>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</si>
  <si>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</si>
  <si>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</si>
  <si>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</si>
  <si>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</si>
  <si>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</si>
  <si>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</si>
  <si>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</si>
  <si>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</si>
  <si>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</si>
  <si>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</si>
  <si>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</si>
  <si>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</si>
  <si>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</si>
  <si>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</si>
  <si>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</si>
  <si>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</si>
  <si>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</si>
  <si>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</si>
  <si>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</si>
  <si>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</si>
  <si>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</si>
  <si>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</si>
  <si>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</si>
  <si>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</si>
  <si>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</si>
  <si>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</si>
  <si>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</si>
  <si>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</si>
  <si>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</si>
  <si>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</si>
  <si>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</si>
  <si>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</si>
  <si>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</si>
  <si>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</si>
  <si>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</si>
  <si>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</si>
  <si>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</si>
  <si>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</si>
  <si>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</si>
  <si>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</si>
  <si>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</si>
  <si>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</si>
  <si>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</si>
  <si>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</si>
  <si>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</si>
  <si>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</si>
  <si>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</si>
  <si>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</si>
  <si>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</si>
  <si>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</si>
  <si>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</si>
  <si>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</si>
  <si>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</si>
  <si>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</si>
  <si>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</si>
  <si>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</si>
  <si>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</si>
  <si>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</si>
  <si>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</si>
  <si>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</si>
  <si>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</si>
  <si>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</si>
  <si>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</si>
  <si>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</si>
  <si>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</si>
  <si>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</si>
  <si>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</si>
  <si>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</si>
  <si>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</si>
  <si>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</si>
  <si>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</si>
  <si>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</si>
  <si>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</si>
  <si>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</si>
  <si>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</si>
  <si>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</si>
  <si>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</si>
  <si>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</si>
  <si>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</si>
  <si>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</si>
  <si>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</si>
  <si>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</si>
  <si>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</si>
  <si>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</si>
  <si>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</si>
  <si>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</si>
  <si>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</si>
  <si>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</si>
  <si>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</si>
  <si>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</si>
  <si>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</si>
  <si>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</si>
  <si>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</si>
  <si>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</si>
  <si>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</si>
  <si>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</si>
  <si>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</si>
  <si>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</si>
  <si>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</si>
  <si>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</si>
  <si>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</si>
  <si>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</si>
  <si>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</si>
  <si>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</si>
  <si>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</si>
  <si>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</si>
  <si>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</si>
  <si>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</si>
  <si>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</si>
  <si>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</si>
  <si>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</si>
  <si>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</si>
  <si>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</si>
  <si>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</si>
  <si>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</si>
  <si>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</si>
  <si>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</si>
  <si>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</si>
  <si>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</si>
  <si>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</si>
  <si>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</si>
  <si>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</si>
  <si>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</si>
  <si>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</si>
  <si>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</si>
  <si>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</si>
  <si>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</si>
  <si>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</si>
  <si>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</si>
  <si>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</si>
  <si>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</si>
  <si>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</si>
  <si>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</si>
  <si>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</si>
  <si>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</si>
  <si>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</si>
  <si>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</si>
  <si>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</si>
  <si>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</si>
  <si>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</si>
  <si>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</si>
  <si>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</si>
  <si>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</si>
  <si>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</si>
  <si>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</si>
  <si>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</si>
  <si>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</si>
  <si>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</si>
  <si>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</si>
  <si>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</si>
  <si>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</si>
  <si>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</si>
  <si>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</si>
  <si>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</si>
  <si>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</si>
  <si>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</si>
  <si>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</si>
  <si>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</si>
  <si>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</si>
  <si>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</si>
  <si>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</si>
  <si>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</si>
  <si>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</si>
  <si>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</si>
  <si>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</si>
  <si>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</si>
  <si>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</si>
  <si>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</si>
  <si>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</si>
  <si>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</si>
  <si>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</si>
  <si>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</si>
  <si>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</si>
  <si>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</si>
  <si>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</si>
  <si>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</si>
  <si>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</si>
  <si>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</si>
  <si>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</si>
  <si>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</si>
  <si>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</si>
  <si>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</si>
  <si>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</si>
  <si>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</si>
  <si>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</si>
  <si>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</si>
  <si>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</si>
  <si>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</si>
  <si>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</si>
  <si>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</si>
  <si>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</si>
  <si>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</si>
  <si>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</si>
  <si>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</si>
  <si>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</si>
  <si>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</si>
  <si>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</si>
  <si>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</si>
  <si>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</si>
  <si>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</si>
  <si>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</si>
  <si>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</si>
  <si>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</si>
  <si>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</si>
  <si>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</si>
  <si>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</si>
  <si>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</si>
  <si>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</si>
  <si>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</si>
  <si>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</si>
  <si>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</si>
  <si>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</si>
  <si>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</si>
  <si>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</si>
  <si>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</si>
  <si>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</si>
  <si>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</si>
  <si>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</si>
  <si>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</si>
  <si>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</si>
  <si>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</si>
  <si>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</si>
  <si>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</si>
  <si>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</si>
  <si>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</si>
  <si>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</si>
  <si>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</si>
  <si>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</si>
  <si>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</si>
  <si>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</si>
  <si>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</si>
  <si>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</si>
  <si>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</si>
  <si>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</si>
  <si>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</si>
  <si>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</si>
  <si>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</si>
  <si>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</si>
  <si>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</si>
  <si>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</si>
  <si>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</si>
  <si>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</si>
  <si>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</si>
  <si>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</si>
  <si>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</si>
  <si>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</si>
  <si>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</si>
  <si>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</si>
  <si>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</si>
  <si>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</si>
  <si>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</si>
  <si>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</si>
  <si>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</si>
  <si>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</si>
  <si>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</si>
  <si>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</si>
  <si>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</si>
  <si>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</si>
  <si>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</si>
  <si>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</si>
  <si>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</si>
  <si>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</si>
  <si>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</si>
  <si>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</si>
  <si>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</si>
  <si>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</si>
  <si>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</si>
  <si>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</si>
  <si>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</si>
  <si>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</si>
  <si>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</si>
  <si>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</si>
  <si>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</si>
  <si>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</si>
  <si>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</si>
  <si>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</si>
  <si>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</si>
  <si>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</si>
  <si>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</si>
  <si>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</si>
  <si>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</si>
  <si>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</si>
  <si>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</si>
  <si>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</si>
  <si>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</si>
  <si>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</si>
  <si>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</si>
  <si>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</si>
  <si>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</si>
  <si>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</si>
  <si>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</si>
  <si>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</si>
  <si>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</si>
  <si>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</si>
  <si>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</si>
  <si>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</si>
  <si>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</si>
  <si>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</si>
  <si>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</si>
  <si>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</si>
  <si>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</si>
  <si>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</si>
  <si>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</si>
  <si>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</si>
  <si>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</si>
  <si>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</si>
  <si>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</si>
  <si>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</si>
  <si>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</si>
  <si>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</si>
  <si>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</si>
  <si>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</si>
  <si>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</si>
  <si>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</si>
  <si>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</si>
  <si>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</si>
  <si>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</si>
  <si>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</si>
  <si>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</si>
  <si>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</si>
  <si>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</si>
  <si>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</si>
  <si>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</si>
  <si>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</si>
  <si>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</si>
  <si>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</si>
  <si>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</si>
  <si>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</si>
  <si>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</si>
  <si>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</si>
  <si>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</si>
  <si>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</si>
  <si>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</si>
  <si>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</si>
  <si>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</si>
  <si>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</si>
  <si>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</si>
  <si>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</si>
  <si>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</si>
  <si>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</si>
  <si>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</si>
  <si>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</si>
  <si>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</si>
  <si>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</si>
  <si>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</si>
  <si>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</si>
  <si>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</si>
  <si>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</si>
  <si>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</si>
  <si>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</si>
  <si>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</si>
  <si>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</si>
  <si>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</si>
  <si>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</si>
  <si>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</si>
  <si>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</si>
  <si>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</si>
  <si>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</si>
  <si>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</si>
  <si>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</si>
  <si>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</si>
  <si>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</si>
  <si>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</si>
  <si>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</si>
  <si>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</si>
  <si>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</si>
  <si>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</si>
  <si>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</si>
  <si>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</si>
  <si>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</si>
  <si>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</si>
  <si>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</si>
  <si>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</si>
  <si>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</si>
  <si>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</si>
  <si>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</si>
  <si>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</si>
  <si>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</si>
  <si>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</si>
  <si>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</si>
  <si>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</si>
  <si>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</si>
  <si>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</si>
  <si>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</si>
  <si>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</si>
  <si>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</si>
  <si>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</si>
  <si>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</si>
  <si>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</si>
  <si>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</si>
  <si>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</si>
  <si>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</si>
  <si>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</si>
  <si>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</si>
  <si>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</si>
  <si>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</si>
  <si>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</si>
  <si>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</si>
  <si>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</si>
  <si>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</si>
  <si>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</si>
  <si>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</si>
  <si>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</si>
  <si>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</si>
  <si>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</si>
  <si>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</si>
  <si>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</si>
  <si>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</si>
  <si>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</si>
  <si>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</si>
  <si>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</si>
  <si>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</si>
  <si>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</si>
  <si>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</si>
  <si>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</si>
  <si>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</si>
  <si>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</si>
  <si>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</si>
  <si>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</si>
  <si>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</si>
  <si>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</si>
  <si>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</si>
  <si>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</si>
  <si>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</si>
  <si>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</si>
  <si>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</si>
  <si>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</si>
  <si>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</si>
  <si>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</si>
  <si>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</si>
  <si>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</si>
  <si>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</si>
  <si>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</si>
  <si>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</si>
  <si>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</si>
  <si>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</si>
  <si>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</si>
  <si>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</si>
  <si>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</si>
  <si>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</si>
  <si>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</si>
  <si>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</si>
  <si>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</si>
  <si>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</si>
  <si>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</si>
  <si>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</si>
  <si>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</si>
  <si>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</si>
  <si>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</si>
  <si>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</si>
  <si>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</si>
  <si>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</si>
  <si>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</si>
  <si>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</si>
  <si>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</si>
  <si>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</si>
  <si>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</si>
  <si>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</si>
  <si>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</si>
  <si>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</si>
  <si>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</si>
  <si>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</si>
  <si>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</si>
  <si>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</si>
  <si>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</si>
  <si>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</si>
  <si>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</si>
  <si>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</si>
  <si>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</si>
  <si>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</si>
  <si>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</si>
  <si>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</si>
  <si>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</si>
  <si>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</si>
  <si>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</si>
  <si>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</si>
  <si>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</si>
  <si>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</si>
  <si>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</si>
  <si>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</si>
  <si>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</si>
  <si>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</si>
  <si>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</si>
  <si>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</si>
  <si>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</si>
  <si>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</si>
  <si>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</si>
  <si>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</si>
  <si>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</si>
  <si>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</si>
  <si>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</si>
  <si>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</si>
  <si>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</si>
  <si>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</si>
  <si>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</si>
  <si>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</si>
  <si>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</si>
  <si>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</si>
  <si>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</si>
  <si>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</si>
  <si>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</si>
  <si>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</si>
  <si>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</si>
  <si>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</si>
  <si>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</si>
  <si>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</si>
  <si>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</si>
  <si>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</si>
  <si>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</si>
  <si>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</si>
  <si>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</si>
  <si>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</si>
  <si>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</si>
  <si>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</si>
  <si>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</si>
  <si>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</si>
  <si>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</si>
  <si>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</si>
  <si>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</si>
  <si>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</si>
  <si>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</si>
  <si>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</si>
  <si>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</si>
  <si>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</si>
  <si>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</si>
  <si>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</si>
  <si>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</si>
  <si>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</si>
  <si>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</si>
  <si>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</si>
  <si>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</si>
  <si>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</si>
  <si>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</si>
  <si>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</si>
  <si>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</si>
  <si>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</si>
  <si>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</si>
  <si>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</si>
  <si>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</si>
  <si>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</si>
  <si>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</si>
  <si>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</si>
  <si>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</si>
  <si>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</si>
  <si>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</si>
  <si>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</si>
  <si>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</si>
  <si>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</si>
  <si>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</si>
  <si>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</si>
  <si>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</si>
  <si>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</si>
  <si>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</si>
  <si>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</si>
  <si>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</si>
  <si>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</si>
  <si>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</si>
  <si>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</si>
  <si>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</si>
  <si>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</si>
  <si>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</si>
  <si>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</si>
  <si>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</si>
  <si>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</si>
  <si>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</si>
  <si>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</si>
  <si>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</si>
  <si>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</si>
  <si>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</si>
  <si>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</si>
  <si>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</si>
  <si>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</si>
  <si>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</si>
  <si>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</si>
  <si>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</si>
  <si>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</si>
  <si>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</si>
  <si>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</si>
  <si>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</si>
  <si>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</si>
  <si>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</si>
  <si>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</si>
  <si>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</si>
  <si>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</si>
  <si>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</si>
  <si>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</si>
  <si>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</si>
  <si>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</si>
  <si>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</si>
  <si>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</si>
  <si>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</si>
  <si>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</si>
  <si>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</si>
  <si>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</si>
  <si>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</si>
  <si>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</si>
  <si>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</si>
  <si>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</si>
  <si>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</si>
  <si>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</si>
  <si>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</si>
  <si>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</si>
  <si>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</si>
  <si>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</si>
  <si>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</si>
  <si>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</si>
  <si>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</si>
  <si>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</si>
  <si>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</si>
  <si>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</si>
  <si>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</si>
  <si>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</si>
  <si>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</si>
  <si>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</si>
  <si>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</si>
  <si>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</si>
  <si>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</si>
  <si>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</si>
  <si>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</si>
  <si>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</si>
  <si>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</si>
  <si>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</si>
  <si>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</si>
  <si>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</si>
  <si>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</si>
  <si>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</si>
  <si>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</si>
  <si>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</si>
  <si>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</si>
  <si>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</si>
  <si>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</si>
  <si>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</si>
  <si>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</si>
  <si>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</si>
  <si>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</si>
  <si>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</si>
  <si>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</si>
  <si>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</si>
  <si>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</si>
  <si>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</si>
  <si>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</si>
  <si>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</si>
  <si>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</si>
  <si>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</si>
  <si>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</si>
  <si>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</si>
  <si>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</si>
  <si>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</si>
  <si>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</si>
  <si>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</si>
  <si>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</si>
  <si>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</si>
  <si>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</si>
  <si>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</si>
  <si>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</si>
  <si>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</si>
  <si>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</si>
  <si>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</si>
  <si>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</si>
  <si>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</si>
  <si>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</si>
  <si>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</si>
  <si>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</si>
  <si>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</si>
  <si>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</si>
  <si>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</si>
  <si>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</si>
  <si>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</si>
  <si>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</si>
  <si>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</si>
  <si>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</si>
  <si>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</si>
  <si>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</si>
  <si>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</si>
  <si>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</si>
  <si>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</si>
  <si>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</si>
  <si>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</si>
  <si>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</si>
  <si>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</si>
  <si>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</si>
  <si>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</si>
  <si>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</si>
  <si>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</si>
  <si>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</si>
  <si>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</si>
  <si>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</si>
  <si>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</si>
  <si>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</si>
  <si>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</si>
  <si>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</si>
  <si>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</si>
  <si>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</si>
  <si>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</si>
  <si>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</si>
  <si>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</si>
  <si>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</si>
  <si>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</si>
  <si>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</si>
  <si>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</si>
  <si>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</si>
  <si>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</si>
  <si>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</si>
  <si>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</si>
  <si>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</si>
  <si>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</si>
  <si>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</si>
  <si>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</si>
  <si>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</si>
  <si>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</si>
  <si>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</si>
  <si>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</si>
  <si>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</si>
  <si>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</si>
  <si>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</si>
  <si>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</si>
  <si>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</si>
  <si>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</si>
  <si>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</si>
  <si>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</si>
  <si>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</si>
  <si>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</si>
  <si>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</si>
  <si>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</si>
  <si>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</si>
  <si>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</si>
  <si>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</si>
  <si>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</si>
  <si>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</si>
  <si>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</si>
  <si>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</si>
  <si>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</si>
  <si>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</si>
  <si>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</si>
  <si>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</si>
  <si>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</si>
  <si>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</si>
  <si>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</si>
  <si>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</si>
  <si>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</si>
  <si>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</si>
  <si>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</si>
  <si>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</si>
  <si>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</si>
  <si>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</si>
  <si>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</si>
  <si>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</si>
  <si>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</si>
  <si>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</si>
  <si>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</si>
  <si>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</si>
  <si>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</si>
  <si>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</si>
  <si>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</si>
  <si>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</si>
  <si>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</si>
  <si>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</si>
  <si>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</si>
  <si>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</si>
  <si>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</si>
  <si>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</si>
  <si>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</si>
  <si>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</si>
  <si>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</si>
  <si>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</si>
  <si>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</si>
  <si>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</si>
  <si>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</si>
  <si>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</si>
  <si>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</si>
  <si>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</si>
  <si>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</si>
  <si>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</si>
  <si>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</si>
  <si>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</si>
  <si>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</si>
  <si>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</si>
  <si>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</si>
  <si>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</si>
  <si>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</si>
  <si>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</si>
  <si>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</si>
  <si>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</si>
  <si>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</si>
  <si>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</si>
  <si>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</si>
  <si>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</si>
  <si>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</si>
  <si>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</si>
  <si>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</si>
  <si>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</si>
  <si>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</si>
  <si>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</si>
  <si>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</si>
  <si>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</si>
  <si>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</si>
  <si>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</si>
  <si>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</si>
  <si>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</si>
  <si>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</si>
  <si>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</si>
  <si>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</si>
  <si>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</si>
  <si>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</si>
  <si>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</si>
  <si>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</si>
  <si>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</si>
  <si>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</si>
  <si>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</si>
  <si>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</si>
  <si>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</si>
  <si>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</si>
  <si>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</si>
  <si>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</si>
  <si>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</si>
  <si>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</si>
  <si>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</si>
  <si>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</si>
  <si>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</si>
  <si>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</si>
  <si>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</si>
  <si>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</si>
  <si>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</si>
  <si>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</si>
  <si>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</si>
  <si>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</si>
  <si>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</si>
  <si>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</si>
  <si>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</si>
  <si>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</si>
  <si>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</si>
  <si>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</si>
  <si>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</si>
  <si>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</si>
  <si>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</si>
  <si>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</si>
  <si>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</si>
  <si>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</si>
  <si>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</si>
  <si>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</si>
  <si>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</si>
  <si>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</si>
  <si>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</si>
  <si>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</si>
  <si>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</si>
  <si>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</si>
  <si>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</si>
  <si>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</si>
  <si>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</si>
  <si>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</si>
  <si>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</si>
  <si>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</si>
  <si>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</si>
  <si>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</si>
  <si>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</si>
  <si>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</si>
  <si>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</si>
  <si>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</si>
  <si>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</si>
  <si>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</si>
  <si>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</si>
  <si>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</si>
  <si>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</si>
  <si>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</si>
  <si>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</si>
  <si>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</si>
  <si>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</si>
  <si>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</si>
  <si>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</si>
  <si>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</si>
  <si>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</si>
  <si>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</si>
  <si>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</si>
  <si>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</si>
  <si>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</si>
  <si>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</si>
  <si>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</si>
  <si>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</si>
  <si>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</si>
  <si>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</si>
  <si>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</si>
  <si>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</si>
  <si>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</si>
  <si>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</si>
  <si>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</si>
  <si>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</si>
  <si>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</si>
  <si>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</si>
  <si>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</si>
  <si>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</si>
  <si>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</si>
  <si>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</si>
  <si>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</si>
  <si>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</si>
  <si>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</si>
  <si>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</si>
  <si>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</si>
  <si>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</si>
  <si>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</si>
  <si>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</si>
  <si>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</si>
  <si>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</si>
  <si>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</si>
  <si>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</si>
  <si>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</si>
  <si>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</si>
  <si>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</si>
  <si>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</si>
  <si>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</si>
  <si>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</si>
  <si>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</si>
  <si>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</si>
  <si>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</si>
  <si>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</si>
  <si>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</si>
  <si>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</si>
  <si>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</si>
  <si>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</si>
  <si>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</si>
  <si>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</si>
  <si>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</si>
  <si>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</si>
  <si>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</si>
  <si>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</si>
  <si>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</si>
  <si>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</si>
  <si>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</si>
  <si>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</si>
  <si>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</si>
  <si>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</si>
  <si>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</si>
  <si>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</si>
  <si>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</si>
  <si>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</si>
  <si>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</si>
  <si>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</si>
  <si>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</si>
  <si>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</si>
  <si>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</si>
  <si>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</si>
  <si>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</si>
  <si>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</si>
  <si>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</si>
  <si>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</si>
  <si>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</si>
  <si>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</si>
  <si>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</si>
  <si>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</si>
  <si>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</si>
  <si>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</si>
  <si>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</si>
  <si>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</si>
  <si>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</si>
  <si>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</si>
  <si>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</si>
  <si>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</si>
  <si>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</si>
  <si>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</si>
  <si>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</si>
  <si>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</si>
  <si>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</si>
  <si>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</si>
  <si>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</si>
  <si>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</si>
  <si>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</si>
  <si>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</si>
  <si>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</si>
  <si>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</si>
  <si>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</si>
  <si>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</si>
  <si>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</si>
  <si>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</si>
  <si>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</si>
  <si>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</si>
  <si>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</si>
  <si>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</si>
  <si>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</si>
  <si>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</si>
  <si>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</si>
  <si>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</si>
  <si>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</si>
  <si>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</si>
  <si>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</si>
  <si>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</si>
  <si>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</si>
  <si>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</si>
  <si>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</si>
  <si>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</si>
  <si>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</si>
  <si>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</si>
  <si>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</si>
  <si>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</si>
  <si>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</si>
  <si>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</si>
  <si>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</si>
  <si>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</si>
  <si>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</si>
  <si>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</si>
  <si>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</si>
  <si>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</si>
  <si>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</si>
  <si>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</si>
  <si>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</si>
  <si>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</si>
  <si>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</si>
  <si>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</si>
  <si>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</si>
  <si>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</si>
  <si>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</si>
  <si>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</si>
  <si>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</si>
  <si>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</si>
  <si>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</si>
  <si>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</si>
  <si>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</si>
  <si>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</si>
  <si>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</si>
  <si>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</si>
  <si>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</si>
  <si>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</si>
  <si>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</si>
  <si>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</si>
  <si>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</si>
  <si>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</si>
  <si>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</si>
  <si>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</si>
  <si>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</si>
  <si>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</si>
  <si>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</si>
  <si>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</si>
  <si>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</si>
  <si>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</si>
  <si>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</si>
  <si>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</si>
  <si>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</si>
  <si>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</si>
  <si>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</si>
  <si>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</si>
  <si>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</si>
  <si>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</si>
  <si>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</si>
  <si>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</si>
  <si>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</si>
  <si>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</si>
  <si>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</si>
  <si>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</si>
  <si>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</si>
  <si>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</si>
  <si>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</si>
  <si>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</si>
  <si>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</si>
  <si>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</si>
  <si>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</si>
  <si>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</si>
  <si>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</si>
  <si>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</si>
  <si>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</si>
  <si>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</si>
  <si>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</si>
  <si>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</si>
  <si>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</si>
  <si>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</si>
  <si>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</si>
  <si>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</si>
  <si>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</si>
  <si>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</si>
  <si>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</si>
  <si>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</si>
  <si>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</si>
  <si>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</si>
  <si>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</si>
  <si>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</si>
  <si>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</si>
  <si>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</si>
  <si>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</si>
  <si>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</si>
  <si>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</si>
  <si>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</si>
  <si>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</si>
  <si>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</si>
  <si>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</si>
  <si>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</si>
  <si>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</si>
  <si>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</si>
  <si>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</si>
  <si>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</si>
  <si>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</si>
  <si>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</si>
  <si>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</si>
  <si>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</si>
  <si>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</si>
  <si>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</si>
  <si>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</si>
  <si>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</si>
  <si>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</si>
  <si>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</si>
  <si>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</si>
  <si>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</si>
  <si>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</si>
  <si>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</si>
  <si>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</si>
  <si>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</si>
  <si>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</si>
  <si>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</si>
  <si>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</si>
  <si>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</si>
  <si>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</si>
  <si>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</si>
  <si>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</si>
  <si>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</si>
  <si>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</si>
  <si>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</si>
  <si>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</si>
  <si>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</si>
  <si>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</si>
  <si>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</si>
  <si>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</si>
  <si>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</si>
  <si>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</si>
  <si>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</si>
  <si>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</si>
  <si>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</si>
  <si>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</si>
  <si>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</si>
  <si>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</si>
  <si>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</si>
  <si>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</si>
  <si>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</si>
  <si>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</si>
  <si>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</si>
  <si>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</si>
  <si>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</si>
  <si>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</si>
  <si>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</si>
  <si>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</si>
  <si>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</si>
  <si>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</si>
  <si>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</si>
  <si>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</si>
  <si>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</si>
  <si>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</si>
  <si>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</si>
  <si>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</si>
  <si>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</si>
  <si>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</si>
  <si>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</si>
  <si>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</si>
  <si>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</si>
  <si>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</si>
  <si>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</si>
  <si>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</si>
  <si>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</si>
  <si>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</si>
  <si>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</si>
  <si>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</si>
  <si>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</si>
  <si>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</si>
  <si>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</si>
  <si>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</si>
  <si>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</si>
  <si>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</si>
  <si>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</si>
  <si>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</si>
  <si>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</si>
  <si>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</si>
  <si>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</si>
  <si>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</si>
  <si>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</si>
  <si>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</si>
  <si>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</si>
  <si>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</si>
  <si>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</si>
  <si>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</si>
  <si>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</si>
  <si>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</si>
  <si>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</si>
  <si>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</si>
  <si>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</si>
  <si>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</si>
  <si>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</si>
  <si>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</si>
  <si>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</si>
  <si>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</si>
  <si>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</si>
  <si>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</si>
  <si>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</si>
  <si>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</si>
  <si>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</si>
  <si>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</si>
  <si>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</si>
  <si>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</si>
  <si>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</si>
  <si>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</si>
  <si>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</si>
  <si>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</si>
  <si>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</si>
  <si>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</si>
  <si>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</si>
  <si>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</si>
  <si>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</si>
  <si>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</si>
  <si>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</si>
  <si>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</si>
  <si>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</si>
  <si>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</si>
  <si>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</si>
  <si>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</si>
  <si>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</si>
  <si>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</si>
  <si>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</si>
  <si>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</si>
  <si>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</si>
  <si>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</si>
  <si>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</si>
  <si>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</si>
  <si>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</si>
  <si>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</si>
  <si>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</si>
  <si>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</si>
  <si>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</si>
  <si>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</si>
  <si>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</si>
  <si>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</si>
  <si>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</si>
  <si>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</si>
  <si>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</si>
  <si>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</si>
  <si>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</si>
  <si>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</si>
  <si>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</si>
  <si>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</si>
  <si>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</si>
  <si>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</si>
  <si>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</si>
  <si>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</si>
  <si>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</si>
  <si>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</si>
  <si>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</si>
  <si>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</si>
  <si>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</si>
  <si>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</si>
  <si>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</si>
  <si>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</si>
  <si>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</si>
  <si>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</si>
  <si>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</si>
  <si>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</si>
  <si>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</si>
  <si>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</si>
  <si>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</si>
  <si>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</si>
  <si>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</si>
  <si>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</si>
  <si>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</si>
  <si>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</si>
  <si>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</si>
  <si>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</si>
  <si>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</si>
  <si>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</si>
  <si>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</si>
  <si>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</si>
  <si>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</si>
  <si>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</si>
  <si>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</si>
  <si>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</si>
  <si>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</si>
  <si>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</si>
  <si>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</si>
  <si>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</si>
  <si>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</si>
  <si>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</si>
  <si>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</si>
  <si>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</si>
  <si>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</si>
  <si>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</si>
  <si>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</si>
  <si>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</si>
  <si>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</si>
  <si>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</si>
  <si>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</si>
  <si>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</si>
  <si>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</si>
  <si>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</si>
  <si>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</si>
  <si>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</si>
  <si>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</si>
  <si>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</si>
  <si>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</si>
  <si>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</si>
  <si>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</si>
  <si>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</si>
  <si>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</si>
  <si>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</si>
  <si>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</si>
  <si>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</si>
  <si>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</si>
  <si>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</si>
  <si>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</si>
  <si>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</si>
  <si>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</si>
  <si>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</si>
  <si>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</si>
  <si>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</si>
  <si>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</si>
  <si>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</si>
  <si>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</si>
  <si>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</si>
  <si>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</si>
  <si>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</si>
  <si>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</si>
  <si>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</si>
  <si>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</si>
  <si>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</si>
  <si>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</si>
  <si>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</si>
  <si>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</si>
  <si>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</si>
  <si>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</si>
  <si>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</si>
  <si>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</si>
  <si>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</si>
  <si>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</si>
  <si>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</si>
  <si>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</si>
  <si>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</si>
  <si>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</si>
  <si>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</si>
  <si>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</si>
  <si>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</si>
  <si>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</si>
  <si>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</si>
  <si>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</si>
  <si>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</si>
  <si>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</si>
  <si>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</si>
  <si>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</si>
  <si>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</si>
  <si>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</si>
  <si>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</si>
  <si>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</si>
  <si>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</si>
  <si>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</si>
  <si>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</si>
  <si>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</si>
  <si>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</si>
  <si>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</si>
  <si>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</si>
  <si>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</si>
  <si>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</si>
  <si>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</si>
  <si>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</si>
  <si>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</si>
  <si>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</si>
  <si>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</si>
  <si>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</si>
  <si>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</si>
  <si>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</si>
  <si>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</si>
  <si>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</si>
  <si>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</si>
  <si>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</si>
  <si>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</si>
  <si>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</si>
  <si>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</si>
  <si>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</si>
  <si>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</si>
  <si>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</si>
  <si>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</si>
  <si>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</si>
  <si>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</si>
  <si>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</si>
  <si>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</si>
  <si>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</si>
  <si>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</si>
  <si>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</si>
  <si>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</si>
  <si>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</si>
  <si>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</si>
  <si>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</si>
  <si>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</si>
  <si>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</si>
  <si>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</si>
  <si>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</si>
  <si>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</si>
  <si>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</si>
  <si>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</si>
  <si>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</si>
  <si>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</si>
  <si>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</si>
  <si>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</si>
  <si>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</si>
  <si>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</si>
  <si>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</si>
  <si>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</si>
  <si>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</si>
  <si>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</si>
  <si>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</si>
  <si>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</si>
  <si>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</si>
  <si>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</si>
  <si>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</si>
  <si>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</si>
  <si>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</si>
  <si>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</si>
  <si>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</si>
  <si>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</si>
  <si>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</si>
  <si>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</si>
  <si>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</si>
  <si>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</si>
  <si>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</si>
  <si>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</si>
  <si>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</si>
  <si>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</si>
  <si>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</si>
  <si>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</si>
  <si>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</si>
  <si>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</si>
  <si>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</si>
  <si>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</si>
  <si>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</si>
  <si>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</si>
  <si>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</si>
  <si>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</si>
  <si>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</si>
  <si>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</si>
  <si>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</si>
  <si>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</si>
  <si>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</si>
  <si>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</si>
  <si>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</si>
  <si>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</si>
  <si>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</si>
  <si>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</si>
  <si>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</si>
  <si>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</si>
  <si>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</si>
  <si>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</si>
  <si>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</si>
  <si>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</si>
  <si>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</si>
  <si>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</si>
  <si>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</si>
  <si>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</si>
  <si>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</si>
  <si>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</si>
  <si>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</si>
  <si>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</si>
  <si>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</si>
  <si>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</si>
  <si>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</si>
  <si>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</si>
  <si>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</si>
  <si>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</si>
  <si>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</si>
  <si>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</si>
  <si>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</si>
  <si>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</si>
  <si>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</si>
  <si>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</si>
  <si>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</si>
  <si>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</si>
  <si>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</si>
  <si>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</si>
  <si>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</si>
  <si>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</si>
  <si>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</si>
  <si>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</si>
  <si>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</si>
  <si>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</si>
  <si>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</si>
  <si>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</si>
  <si>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</si>
  <si>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</si>
  <si>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</si>
  <si>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</si>
  <si>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</si>
  <si>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</si>
  <si>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</si>
  <si>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</si>
  <si>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</si>
  <si>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</si>
  <si>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</si>
  <si>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</si>
  <si>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</si>
  <si>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</si>
  <si>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</si>
  <si>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</si>
  <si>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</si>
  <si>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</si>
  <si>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</si>
  <si>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</si>
  <si>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</si>
  <si>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</si>
  <si>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</si>
  <si>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</si>
  <si>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</si>
  <si>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</si>
  <si>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</si>
  <si>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</si>
  <si>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</si>
  <si>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</si>
  <si>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</si>
  <si>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</si>
  <si>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</si>
  <si>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</si>
  <si>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</si>
  <si>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</si>
  <si>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</si>
  <si>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</si>
  <si>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</si>
  <si>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</si>
  <si>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</si>
  <si>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</si>
  <si>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</si>
  <si>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</si>
  <si>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</si>
  <si>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</si>
  <si>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</si>
  <si>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</si>
  <si>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</si>
  <si>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</si>
  <si>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</si>
  <si>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</si>
  <si>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</si>
  <si>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</si>
  <si>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</si>
  <si>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</si>
  <si>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</si>
  <si>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</si>
  <si>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</si>
  <si>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</si>
  <si>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</si>
  <si>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</si>
  <si>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</si>
  <si>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</si>
  <si>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</si>
  <si>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</si>
  <si>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</si>
  <si>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</si>
  <si>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</si>
  <si>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</si>
  <si>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</si>
  <si>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</si>
  <si>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</si>
  <si>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</si>
  <si>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</si>
  <si>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</si>
  <si>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</si>
  <si>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</si>
  <si>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</si>
  <si>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</si>
  <si>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</si>
  <si>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</si>
  <si>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</si>
  <si>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</si>
  <si>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</si>
  <si>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</si>
  <si>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</si>
  <si>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</si>
  <si>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</si>
  <si>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</si>
  <si>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</si>
  <si>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</si>
  <si>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</si>
  <si>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</si>
  <si>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</si>
  <si>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</si>
  <si>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</si>
  <si>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</si>
  <si>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</si>
  <si>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</si>
  <si>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</si>
  <si>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</si>
  <si>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</si>
  <si>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</si>
  <si>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</si>
  <si>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</si>
  <si>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</si>
  <si>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</si>
  <si>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</si>
  <si>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</si>
  <si>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</si>
  <si>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</si>
  <si>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</si>
  <si>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</si>
  <si>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</si>
  <si>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</si>
  <si>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</si>
  <si>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</si>
  <si>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</si>
  <si>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</si>
  <si>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</si>
  <si>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</si>
  <si>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</si>
  <si>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</si>
  <si>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</si>
  <si>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</si>
  <si>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</si>
  <si>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</si>
  <si>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</si>
  <si>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</si>
  <si>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</si>
  <si>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</si>
  <si>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</si>
  <si>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</si>
  <si>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</si>
  <si>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</si>
  <si>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</si>
  <si>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</si>
  <si>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</si>
  <si>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</si>
  <si>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</si>
  <si>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</si>
  <si>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</si>
  <si>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</si>
  <si>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</si>
  <si>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</si>
  <si>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</si>
  <si>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</si>
  <si>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</si>
  <si>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</si>
  <si>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</si>
  <si>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</si>
  <si>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</si>
  <si>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</si>
  <si>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</si>
  <si>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</si>
  <si>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</si>
  <si>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</si>
  <si>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</si>
  <si>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</si>
  <si>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</si>
  <si>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</si>
  <si>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</si>
  <si>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</si>
  <si>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</si>
  <si>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</si>
  <si>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</si>
  <si>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</si>
  <si>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</si>
  <si>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</si>
  <si>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</si>
  <si>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</si>
  <si>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</si>
  <si>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</si>
  <si>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</si>
  <si>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</si>
  <si>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</si>
  <si>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</si>
  <si>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</si>
  <si>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</si>
  <si>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</si>
  <si>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</si>
  <si>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</si>
  <si>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</si>
  <si>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</si>
  <si>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</si>
  <si>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</si>
  <si>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</si>
  <si>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</si>
  <si>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</si>
  <si>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</si>
  <si>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</si>
  <si>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</si>
  <si>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</si>
  <si>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</si>
  <si>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</si>
  <si>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</si>
  <si>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</si>
  <si>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</si>
  <si>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</si>
  <si>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</si>
  <si>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</si>
  <si>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</si>
  <si>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</si>
  <si>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</si>
  <si>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</si>
  <si>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</si>
  <si>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</si>
  <si>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</si>
  <si>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</si>
  <si>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</si>
  <si>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</si>
  <si>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</si>
  <si>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</si>
  <si>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</si>
  <si>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</si>
  <si>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</si>
  <si>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</si>
  <si>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</si>
  <si>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</si>
  <si>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</si>
  <si>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</si>
  <si>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</si>
  <si>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</si>
  <si>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</si>
  <si>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</si>
  <si>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</si>
  <si>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</si>
  <si>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</si>
  <si>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</si>
  <si>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</si>
  <si>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</si>
  <si>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</si>
  <si>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</si>
  <si>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</si>
  <si>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</si>
  <si>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</si>
  <si>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</si>
  <si>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</si>
  <si>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</si>
  <si>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</si>
  <si>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</si>
  <si>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</si>
  <si>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</si>
  <si>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</si>
  <si>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</si>
  <si>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</si>
  <si>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</si>
  <si>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</si>
  <si>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</si>
  <si>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</si>
  <si>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</si>
  <si>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</si>
  <si>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</si>
  <si>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</si>
  <si>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</si>
  <si>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</si>
  <si>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</si>
  <si>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</si>
  <si>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</si>
  <si>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</si>
  <si>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</si>
  <si>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</si>
  <si>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</si>
  <si>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</si>
  <si>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</si>
  <si>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</si>
  <si>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</si>
  <si>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</si>
  <si>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</si>
  <si>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</si>
  <si>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</si>
  <si>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</si>
  <si>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</si>
  <si>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</si>
  <si>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</si>
  <si>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</si>
  <si>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</si>
  <si>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</si>
  <si>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</si>
  <si>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</si>
  <si>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</si>
  <si>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</si>
  <si>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</si>
  <si>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</si>
  <si>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</si>
  <si>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</si>
  <si>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</si>
  <si>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</si>
  <si>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</si>
  <si>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</si>
  <si>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</si>
  <si>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</si>
  <si>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</si>
  <si>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</si>
  <si>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</si>
  <si>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</si>
  <si>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</si>
  <si>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</si>
  <si>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</si>
  <si>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</si>
  <si>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</si>
  <si>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</si>
  <si>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</si>
  <si>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</si>
  <si>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</si>
  <si>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</si>
  <si>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</si>
  <si>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</si>
  <si>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</si>
  <si>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</si>
  <si>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</si>
  <si>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</si>
  <si>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</si>
  <si>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</si>
  <si>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</si>
  <si>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</si>
  <si>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</si>
  <si>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</si>
  <si>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</si>
  <si>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</si>
  <si>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</si>
  <si>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</si>
  <si>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</si>
  <si>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</si>
  <si>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</si>
  <si>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</si>
  <si>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</si>
  <si>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</si>
  <si>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</si>
  <si>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</si>
  <si>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</si>
  <si>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</si>
  <si>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</si>
  <si>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</si>
  <si>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</si>
  <si>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</si>
  <si>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</si>
  <si>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</si>
  <si>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</si>
  <si>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</si>
  <si>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</si>
  <si>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</si>
  <si>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</si>
  <si>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</si>
  <si>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</si>
  <si>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</si>
  <si>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</si>
  <si>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</si>
  <si>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</si>
  <si>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</si>
  <si>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</si>
  <si>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</si>
  <si>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</si>
  <si>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</si>
  <si>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</si>
  <si>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</si>
  <si>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</si>
  <si>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</si>
  <si>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</si>
  <si>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</si>
  <si>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</si>
  <si>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</si>
  <si>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</si>
  <si>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</si>
  <si>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</si>
  <si>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</si>
  <si>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</si>
  <si>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</si>
  <si>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</si>
  <si>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</si>
  <si>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</si>
  <si>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</si>
  <si>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</si>
  <si>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</si>
  <si>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</si>
  <si>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</si>
  <si>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</si>
  <si>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</si>
  <si>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</si>
  <si>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</si>
  <si>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</si>
  <si>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</si>
  <si>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</si>
  <si>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</si>
  <si>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</si>
  <si>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</si>
  <si>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</si>
  <si>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</si>
  <si>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</si>
  <si>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</si>
  <si>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</si>
  <si>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</si>
  <si>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</si>
  <si>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</si>
  <si>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</si>
  <si>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</si>
  <si>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</si>
  <si>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</si>
  <si>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</si>
  <si>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</si>
  <si>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</si>
  <si>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</si>
  <si>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</si>
  <si>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</si>
  <si>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</si>
  <si>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</si>
  <si>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</si>
  <si>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</si>
  <si>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</si>
  <si>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</si>
  <si>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</si>
  <si>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</si>
  <si>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</si>
  <si>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</si>
  <si>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</si>
  <si>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</si>
  <si>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</si>
  <si>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</si>
  <si>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</si>
  <si>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</si>
  <si>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</si>
  <si>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</si>
  <si>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</si>
  <si>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</si>
  <si>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</si>
  <si>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</si>
  <si>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</si>
  <si>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</si>
  <si>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</si>
  <si>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</si>
  <si>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</si>
  <si>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</si>
  <si>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</si>
  <si>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</si>
  <si>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</si>
  <si>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</si>
  <si>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</si>
  <si>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</si>
  <si>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</si>
  <si>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</si>
  <si>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</si>
  <si>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</si>
  <si>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</si>
  <si>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</si>
  <si>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</si>
  <si>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</si>
  <si>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</si>
  <si>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</si>
  <si>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</si>
  <si>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</si>
  <si>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</si>
  <si>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</si>
  <si>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</si>
  <si>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</si>
  <si>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</si>
  <si>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</si>
  <si>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</si>
  <si>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</si>
  <si>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</si>
  <si>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</si>
  <si>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</si>
  <si>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</si>
  <si>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</si>
  <si>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</si>
  <si>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</si>
  <si>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</si>
  <si>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</si>
  <si>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</si>
  <si>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</si>
  <si>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</si>
  <si>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</si>
  <si>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</si>
  <si>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</si>
  <si>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</si>
  <si>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</si>
  <si>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</si>
  <si>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</si>
  <si>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</si>
  <si>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</si>
  <si>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</si>
  <si>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</si>
  <si>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</si>
  <si>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</si>
  <si>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</si>
  <si>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</si>
  <si>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</si>
  <si>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</si>
  <si>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</si>
  <si>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</si>
  <si>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</si>
  <si>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</si>
  <si>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</si>
  <si>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</si>
  <si>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</si>
  <si>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</si>
  <si>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</si>
  <si>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</si>
  <si>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</si>
  <si>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</si>
  <si>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</si>
  <si>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</si>
  <si>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</si>
  <si>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</si>
  <si>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</si>
  <si>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</si>
  <si>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</si>
  <si>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</si>
  <si>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</si>
  <si>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</si>
  <si>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</si>
  <si>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</si>
  <si>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</si>
  <si>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</si>
  <si>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</si>
  <si>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</si>
  <si>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</si>
  <si>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</si>
  <si>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</si>
  <si>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</si>
  <si>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</si>
  <si>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</si>
  <si>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</si>
  <si>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</si>
  <si>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</si>
  <si>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</si>
  <si>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</si>
  <si>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</si>
  <si>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</si>
  <si>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</si>
  <si>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</si>
  <si>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</si>
  <si>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</si>
  <si>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</si>
  <si>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</si>
  <si>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</si>
  <si>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</si>
  <si>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</si>
  <si>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</si>
  <si>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</si>
  <si>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</si>
  <si>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</si>
  <si>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</si>
  <si>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</si>
  <si>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</si>
  <si>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</si>
  <si>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</si>
  <si>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</si>
  <si>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</si>
  <si>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</si>
  <si>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</si>
  <si>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</si>
  <si>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</si>
  <si>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</si>
  <si>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</si>
  <si>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</si>
  <si>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</si>
  <si>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</si>
  <si>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</si>
  <si>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</si>
  <si>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</si>
  <si>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</si>
  <si>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</si>
  <si>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</si>
  <si>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</si>
  <si>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</si>
  <si>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</si>
  <si>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</si>
  <si>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</si>
  <si>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</si>
  <si>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</si>
  <si>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</si>
  <si>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</si>
  <si>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</si>
  <si>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</si>
  <si>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</si>
  <si>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</si>
  <si>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</si>
  <si>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</si>
  <si>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</si>
  <si>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</si>
  <si>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</si>
  <si>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</si>
  <si>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</si>
  <si>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</si>
  <si>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</si>
  <si>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</si>
  <si>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</si>
  <si>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</si>
  <si>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</si>
  <si>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</si>
  <si>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</si>
  <si>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</si>
  <si>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</si>
  <si>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</si>
  <si>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</si>
  <si>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</si>
  <si>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</si>
  <si>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</si>
  <si>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</si>
  <si>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</si>
  <si>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</si>
  <si>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</si>
  <si>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</si>
  <si>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</si>
  <si>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</si>
  <si>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</si>
  <si>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</si>
  <si>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</si>
  <si>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</si>
  <si>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</si>
  <si>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</si>
  <si>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</si>
  <si>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</si>
  <si>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</si>
  <si>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</si>
  <si>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</si>
  <si>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</si>
  <si>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</si>
  <si>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</si>
  <si>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</si>
  <si>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</si>
  <si>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</si>
  <si>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</si>
  <si>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</si>
  <si>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</si>
  <si>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</si>
  <si>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</si>
  <si>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</si>
  <si>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</si>
  <si>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</si>
  <si>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</si>
  <si>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</si>
  <si>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</si>
  <si>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</si>
  <si>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</si>
  <si>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</si>
  <si>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</si>
  <si>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</si>
  <si>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</si>
  <si>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</si>
  <si>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</si>
  <si>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</si>
  <si>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</si>
  <si>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</si>
  <si>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</si>
  <si>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</si>
  <si>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</si>
  <si>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</si>
  <si>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</si>
  <si>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</si>
  <si>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</si>
  <si>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</si>
  <si>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</si>
  <si>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</si>
  <si>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</si>
  <si>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</si>
  <si>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</si>
  <si>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</si>
  <si>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</si>
  <si>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</si>
  <si>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</si>
  <si>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</si>
  <si>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</si>
  <si>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</si>
  <si>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</si>
  <si>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</si>
  <si>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</si>
  <si>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</si>
  <si>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</si>
  <si>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</si>
  <si>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</si>
  <si>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</si>
  <si>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</si>
  <si>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</si>
  <si>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</si>
  <si>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</si>
  <si>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</si>
  <si>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</si>
  <si>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</si>
  <si>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</si>
  <si>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</si>
  <si>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</si>
  <si>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</si>
  <si>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</si>
  <si>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</si>
  <si>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</si>
  <si>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</si>
  <si>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</si>
  <si>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</si>
  <si>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</si>
  <si>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</si>
  <si>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</si>
  <si>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</si>
  <si>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</si>
  <si>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</si>
  <si>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</si>
  <si>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</si>
  <si>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</si>
  <si>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</si>
  <si>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</si>
  <si>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</si>
  <si>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</si>
  <si>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</si>
  <si>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</si>
  <si>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</si>
  <si>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</si>
  <si>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</si>
  <si>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</si>
  <si>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</si>
  <si>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</si>
  <si>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</si>
  <si>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</si>
  <si>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</si>
  <si>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</si>
  <si>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</si>
  <si>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</si>
  <si>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</si>
  <si>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</si>
  <si>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</si>
  <si>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</si>
  <si>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</si>
  <si>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</si>
  <si>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</si>
  <si>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</si>
  <si>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</si>
  <si>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</si>
  <si>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</si>
  <si>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</si>
  <si>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</si>
  <si>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</si>
  <si>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</si>
  <si>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</si>
  <si>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</si>
  <si>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</si>
  <si>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</si>
  <si>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</si>
  <si>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</si>
  <si>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</si>
  <si>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</si>
  <si>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</si>
  <si>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</si>
  <si>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</si>
  <si>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</si>
  <si>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</si>
  <si>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</si>
  <si>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</si>
  <si>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</si>
  <si>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</si>
  <si>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</si>
  <si>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</si>
  <si>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</si>
  <si>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</si>
  <si>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</si>
  <si>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</si>
  <si>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</si>
  <si>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</si>
  <si>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</si>
  <si>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</si>
  <si>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</si>
  <si>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</si>
  <si>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</si>
  <si>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</si>
  <si>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</si>
  <si>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</si>
  <si>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</si>
  <si>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</si>
  <si>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</si>
  <si>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</si>
  <si>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</si>
  <si>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</si>
  <si>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</si>
  <si>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</si>
  <si>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</si>
  <si>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</si>
  <si>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</si>
  <si>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</si>
  <si>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</si>
  <si>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</si>
  <si>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</si>
  <si>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</si>
  <si>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</si>
  <si>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</si>
  <si>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</si>
  <si>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</si>
  <si>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</si>
  <si>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</si>
  <si>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</si>
  <si>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</si>
  <si>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</si>
  <si>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</si>
  <si>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</si>
  <si>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</si>
  <si>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</si>
  <si>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</si>
  <si>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</si>
  <si>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</si>
  <si>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</si>
  <si>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</si>
  <si>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</si>
  <si>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</si>
  <si>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</si>
  <si>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</si>
  <si>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</si>
  <si>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</si>
  <si>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</si>
  <si>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</si>
  <si>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</si>
  <si>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</si>
  <si>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</si>
  <si>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</si>
  <si>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</si>
  <si>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</si>
  <si>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</si>
  <si>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</si>
  <si>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</si>
  <si>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</si>
  <si>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</si>
  <si>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</si>
  <si>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</si>
  <si>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</si>
  <si>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</si>
  <si>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</si>
  <si>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</si>
  <si>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</si>
  <si>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</si>
  <si>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</si>
  <si>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</si>
  <si>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</si>
  <si>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</si>
  <si>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</si>
  <si>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</si>
  <si>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</si>
  <si>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</si>
  <si>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</si>
  <si>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</si>
  <si>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</si>
  <si>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</si>
  <si>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</si>
  <si>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</si>
  <si>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</si>
  <si>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</si>
  <si>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</si>
  <si>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</si>
  <si>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</si>
  <si>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</si>
  <si>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</si>
  <si>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</si>
  <si>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</si>
  <si>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</si>
  <si>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</si>
  <si>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</si>
  <si>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</si>
  <si>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</si>
  <si>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</si>
  <si>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</si>
  <si>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</si>
  <si>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</si>
  <si>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</si>
  <si>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</si>
  <si>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</si>
  <si>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</si>
  <si>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</si>
  <si>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</si>
  <si>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</si>
  <si>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</si>
  <si>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</si>
  <si>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</si>
  <si>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</si>
  <si>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</si>
  <si>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</si>
  <si>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</si>
  <si>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</si>
  <si>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</si>
  <si>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</si>
  <si>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</si>
  <si>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</si>
  <si>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</si>
  <si>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</si>
  <si>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</si>
  <si>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</si>
  <si>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</si>
  <si>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</si>
  <si>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</si>
  <si>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</si>
  <si>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</si>
  <si>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</si>
  <si>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</si>
  <si>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</si>
  <si>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</si>
  <si>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</si>
  <si>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</si>
  <si>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</si>
  <si>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</si>
  <si>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</si>
  <si>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</si>
  <si>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</si>
  <si>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</si>
  <si>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</si>
  <si>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</si>
  <si>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</si>
  <si>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</si>
  <si>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</si>
  <si>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</si>
  <si>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</si>
  <si>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</si>
  <si>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</si>
  <si>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</si>
  <si>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</si>
  <si>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</si>
  <si>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</si>
  <si>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</si>
  <si>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</si>
  <si>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</si>
  <si>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</si>
  <si>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</si>
  <si>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</si>
  <si>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</si>
  <si>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</si>
  <si>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</si>
  <si>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</si>
  <si>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</si>
  <si>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</si>
  <si>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</si>
  <si>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</si>
  <si>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</si>
  <si>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</si>
  <si>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</si>
  <si>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</si>
  <si>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</si>
  <si>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</si>
  <si>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</si>
  <si>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</si>
  <si>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</si>
  <si>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</si>
  <si>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</si>
  <si>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</si>
  <si>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</si>
  <si>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</si>
  <si>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</si>
  <si>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</si>
  <si>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</si>
  <si>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</si>
  <si>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</si>
  <si>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</si>
  <si>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</si>
  <si>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</si>
  <si>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</si>
  <si>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</si>
  <si>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</si>
  <si>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</si>
  <si>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</si>
  <si>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</si>
  <si>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</si>
  <si>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</si>
  <si>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</si>
  <si>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</si>
  <si>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</si>
  <si>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</si>
  <si>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</si>
  <si>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</si>
  <si>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</si>
  <si>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</si>
  <si>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</si>
  <si>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</si>
  <si>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</si>
  <si>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</si>
  <si>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</si>
  <si>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</si>
  <si>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</si>
  <si>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</si>
  <si>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</si>
  <si>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</si>
  <si>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</si>
  <si>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</si>
  <si>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</si>
  <si>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</si>
  <si>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</si>
  <si>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</si>
  <si>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</si>
  <si>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</si>
  <si>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</si>
  <si>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</si>
  <si>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</si>
  <si>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</si>
  <si>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</si>
  <si>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</si>
  <si>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</si>
  <si>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</si>
  <si>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</si>
  <si>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</si>
  <si>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</si>
  <si>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</si>
  <si>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</si>
  <si>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</si>
  <si>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</si>
  <si>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</si>
  <si>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</si>
  <si>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</si>
  <si>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</si>
  <si>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</si>
  <si>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</si>
  <si>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</si>
  <si>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</si>
  <si>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</si>
  <si>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</si>
  <si>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</si>
  <si>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</si>
  <si>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</si>
  <si>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</si>
  <si>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</si>
  <si>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</si>
  <si>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</si>
  <si>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</si>
  <si>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</si>
  <si>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</si>
  <si>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</si>
  <si>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</si>
  <si>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</si>
  <si>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</si>
  <si>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</si>
  <si>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</si>
  <si>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</si>
  <si>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</si>
  <si>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</si>
  <si>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</si>
  <si>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</si>
  <si>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</si>
  <si>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</si>
  <si>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</si>
  <si>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</si>
  <si>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</si>
  <si>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</si>
  <si>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</si>
  <si>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</si>
  <si>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</si>
  <si>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</si>
  <si>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</si>
  <si>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</si>
  <si>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</si>
  <si>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</si>
  <si>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</si>
  <si>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</si>
  <si>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</si>
  <si>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</si>
  <si>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</si>
  <si>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</si>
  <si>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</si>
  <si>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</si>
  <si>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</si>
  <si>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</si>
  <si>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</si>
  <si>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</si>
  <si>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</si>
  <si>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</si>
  <si>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</si>
  <si>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</si>
  <si>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</si>
  <si>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</si>
  <si>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</si>
  <si>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</si>
  <si>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</si>
  <si>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</si>
  <si>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</si>
  <si>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</si>
  <si>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</si>
  <si>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</si>
  <si>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</si>
  <si>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</si>
  <si>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</si>
  <si>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</si>
  <si>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</si>
  <si>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</si>
  <si>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</si>
  <si>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</si>
  <si>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</si>
  <si>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</si>
  <si>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</si>
  <si>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</si>
  <si>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</si>
  <si>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</si>
  <si>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</si>
  <si>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</si>
  <si>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</si>
  <si>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</si>
  <si>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</si>
  <si>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</si>
  <si>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</si>
  <si>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</si>
  <si>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</si>
  <si>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</si>
  <si>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</si>
  <si>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</si>
  <si>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</si>
  <si>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</si>
  <si>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</si>
  <si>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</si>
  <si>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</si>
  <si>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</si>
  <si>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</si>
  <si>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</si>
  <si>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</si>
  <si>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</si>
  <si>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</si>
  <si>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</si>
  <si>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</si>
  <si>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</si>
  <si>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</si>
  <si>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</si>
  <si>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</si>
  <si>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</si>
  <si>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</si>
  <si>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</si>
  <si>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</si>
  <si>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</si>
  <si>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</si>
  <si>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</si>
  <si>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</si>
  <si>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</si>
  <si>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</si>
  <si>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</si>
  <si>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</si>
  <si>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</si>
  <si>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</si>
  <si>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</si>
  <si>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</si>
  <si>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</si>
  <si>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</si>
  <si>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</si>
  <si>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</si>
  <si>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</si>
  <si>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</si>
  <si>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</si>
  <si>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</si>
  <si>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</si>
  <si>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</si>
  <si>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</si>
  <si>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</si>
  <si>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</si>
  <si>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</si>
  <si>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</si>
  <si>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</si>
  <si>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</si>
  <si>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</si>
  <si>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</si>
  <si>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</si>
  <si>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</si>
  <si>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</si>
  <si>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</si>
  <si>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</si>
  <si>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</si>
  <si>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</si>
  <si>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</si>
  <si>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</si>
  <si>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</si>
  <si>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</si>
  <si>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</si>
  <si>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</si>
  <si>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</si>
  <si>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</si>
  <si>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</si>
  <si>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</si>
  <si>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</si>
  <si>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</si>
  <si>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</si>
  <si>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</si>
  <si>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</si>
  <si>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</si>
  <si>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</si>
  <si>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</si>
  <si>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</si>
  <si>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</si>
  <si>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</si>
  <si>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</si>
  <si>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</si>
  <si>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</si>
  <si>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</si>
  <si>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</si>
  <si>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</si>
  <si>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</si>
  <si>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</si>
  <si>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</si>
  <si>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</si>
  <si>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</si>
  <si>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</si>
  <si>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</si>
  <si>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</si>
  <si>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</si>
  <si>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</si>
  <si>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</si>
  <si>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</si>
  <si>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</si>
  <si>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</si>
  <si>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</si>
  <si>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</si>
  <si>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</si>
  <si>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</si>
  <si>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</si>
  <si>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</si>
  <si>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</si>
  <si>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</si>
  <si>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</si>
  <si>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</si>
  <si>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</si>
  <si>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</si>
  <si>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</si>
  <si>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</si>
  <si>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</si>
  <si>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</si>
  <si>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</si>
  <si>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</si>
  <si>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</si>
  <si>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</si>
  <si>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</si>
  <si>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</si>
  <si>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</si>
  <si>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</si>
  <si>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</si>
  <si>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</si>
  <si>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</si>
  <si>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</si>
  <si>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</si>
  <si>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</si>
  <si>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</si>
  <si>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</si>
  <si>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</si>
  <si>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</si>
  <si>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</si>
  <si>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</si>
  <si>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</si>
  <si>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</si>
  <si>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</si>
  <si>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</si>
  <si>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</si>
  <si>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</si>
  <si>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</si>
  <si>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</si>
  <si>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</si>
  <si>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</si>
  <si>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</si>
  <si>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</si>
  <si>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</si>
  <si>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</si>
  <si>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</si>
  <si>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</si>
  <si>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</si>
  <si>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</si>
  <si>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</si>
  <si>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</si>
  <si>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</si>
  <si>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</si>
  <si>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</si>
  <si>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</si>
  <si>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</si>
  <si>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</si>
  <si>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</si>
  <si>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</si>
  <si>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</si>
  <si>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</si>
  <si>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</si>
  <si>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</si>
  <si>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</si>
  <si>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</si>
  <si>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</si>
  <si>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</si>
  <si>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</si>
  <si>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</si>
  <si>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</si>
  <si>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</si>
  <si>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</si>
  <si>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</si>
  <si>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</si>
  <si>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</si>
  <si>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</si>
  <si>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</si>
  <si>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</si>
  <si>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</si>
  <si>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</si>
  <si>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</si>
  <si>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</si>
  <si>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</si>
  <si>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</si>
  <si>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</si>
  <si>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</si>
  <si>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</si>
  <si>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</si>
  <si>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</si>
  <si>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</si>
  <si>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</si>
  <si>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</si>
  <si>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</si>
  <si>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</si>
  <si>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</si>
  <si>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</si>
  <si>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</si>
  <si>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</si>
  <si>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</si>
  <si>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</si>
  <si>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</si>
  <si>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</si>
  <si>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</si>
  <si>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</si>
  <si>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</si>
  <si>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</si>
  <si>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</si>
  <si>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</si>
  <si>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</si>
  <si>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</si>
  <si>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</si>
  <si>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</si>
  <si>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</si>
  <si>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</si>
  <si>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</si>
  <si>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</si>
  <si>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</si>
  <si>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</si>
  <si>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</si>
  <si>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</si>
  <si>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</si>
  <si>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</si>
  <si>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</si>
  <si>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</si>
  <si>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</si>
  <si>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</si>
  <si>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</si>
  <si>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</si>
  <si>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</si>
  <si>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</si>
  <si>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</si>
  <si>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</si>
  <si>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</si>
  <si>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</si>
  <si>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</si>
  <si>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</si>
  <si>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</si>
  <si>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</si>
  <si>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</si>
  <si>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</si>
  <si>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</si>
  <si>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</si>
  <si>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</si>
  <si>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</si>
  <si>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</si>
  <si>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</si>
  <si>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</si>
  <si>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</si>
  <si>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</si>
  <si>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</si>
  <si>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</si>
  <si>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</si>
  <si>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</si>
  <si>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</si>
  <si>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</si>
  <si>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</si>
  <si>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</si>
  <si>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</si>
  <si>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</si>
  <si>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</si>
  <si>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</si>
  <si>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</si>
  <si>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</si>
  <si>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</si>
  <si>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</si>
  <si>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</si>
  <si>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</si>
  <si>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</si>
  <si>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</si>
  <si>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</si>
  <si>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</si>
  <si>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</si>
  <si>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</si>
  <si>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</si>
  <si>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</si>
  <si>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</si>
  <si>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</si>
  <si>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</si>
  <si>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</si>
  <si>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</si>
  <si>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</si>
  <si>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</si>
  <si>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</si>
  <si>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</si>
  <si>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</si>
  <si>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</si>
  <si>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</si>
  <si>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</si>
  <si>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</si>
  <si>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</si>
  <si>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</si>
  <si>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</si>
  <si>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</si>
  <si>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</si>
  <si>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</si>
  <si>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</si>
  <si>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</si>
  <si>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</si>
  <si>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</si>
  <si>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</si>
  <si>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</si>
  <si>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</si>
  <si>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</si>
  <si>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</si>
  <si>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</si>
  <si>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</si>
  <si>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</si>
  <si>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</si>
  <si>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</si>
  <si>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</si>
  <si>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</si>
  <si>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</si>
  <si>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</si>
  <si>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</si>
  <si>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</si>
  <si>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</si>
  <si>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</si>
  <si>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</si>
  <si>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</si>
  <si>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</si>
  <si>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</si>
  <si>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</si>
  <si>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</si>
  <si>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</si>
  <si>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</si>
  <si>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</si>
  <si>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</si>
  <si>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</si>
  <si>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</si>
  <si>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</si>
  <si>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</si>
  <si>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</si>
  <si>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</si>
  <si>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</si>
  <si>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</si>
  <si>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</si>
  <si>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</si>
  <si>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</si>
  <si>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</si>
  <si>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</si>
  <si>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</si>
  <si>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</si>
  <si>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</si>
  <si>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</si>
  <si>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</si>
  <si>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</si>
  <si>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</si>
  <si>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</si>
  <si>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</si>
  <si>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</si>
  <si>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</si>
  <si>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</si>
  <si>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</si>
  <si>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</si>
  <si>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</si>
  <si>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</si>
  <si>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</si>
  <si>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</si>
  <si>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</si>
  <si>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</si>
  <si>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</si>
  <si>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</si>
  <si>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</si>
  <si>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</si>
  <si>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</si>
  <si>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</si>
  <si>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</si>
  <si>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</si>
  <si>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</si>
  <si>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</si>
  <si>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</si>
  <si>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</si>
  <si>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</si>
  <si>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</si>
  <si>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</si>
  <si>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</si>
  <si>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</si>
  <si>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</si>
  <si>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</si>
  <si>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</si>
  <si>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</si>
  <si>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</si>
  <si>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</si>
  <si>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</si>
  <si>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</si>
  <si>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</si>
  <si>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</si>
  <si>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</si>
  <si>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</si>
  <si>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</si>
  <si>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</si>
  <si>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</si>
  <si>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</si>
  <si>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</si>
  <si>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</si>
  <si>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</si>
  <si>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</si>
  <si>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</si>
  <si>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</si>
  <si>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</si>
  <si>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</si>
  <si>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</si>
  <si>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</si>
  <si>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</si>
  <si>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</si>
  <si>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</si>
  <si>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</si>
  <si>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</si>
  <si>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</si>
  <si>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</si>
  <si>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</si>
  <si>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</si>
  <si>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</si>
  <si>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</si>
  <si>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</si>
  <si>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</si>
  <si>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</si>
  <si>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</si>
  <si>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</si>
  <si>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</si>
  <si>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</si>
  <si>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</si>
  <si>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</si>
  <si>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</si>
  <si>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</si>
  <si>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</si>
  <si>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</si>
  <si>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</si>
  <si>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</si>
  <si>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</si>
  <si>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</si>
  <si>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</si>
  <si>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</si>
  <si>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</si>
  <si>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</si>
  <si>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</si>
  <si>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</si>
  <si>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</si>
  <si>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</si>
  <si>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</si>
  <si>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</si>
  <si>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</si>
  <si>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</si>
  <si>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</si>
  <si>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</si>
  <si>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</si>
  <si>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</si>
  <si>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</si>
  <si>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</si>
  <si>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</si>
  <si>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</si>
  <si>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</si>
  <si>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</si>
  <si>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</si>
  <si>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</si>
  <si>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</si>
  <si>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</si>
  <si>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</si>
  <si>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</si>
  <si>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</si>
  <si>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</si>
  <si>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</si>
  <si>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</si>
  <si>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</si>
  <si>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</si>
  <si>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</si>
  <si>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</si>
  <si>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</si>
  <si>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</si>
  <si>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</si>
  <si>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</si>
  <si>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</si>
  <si>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</si>
  <si>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</si>
  <si>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</si>
  <si>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</si>
  <si>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</si>
  <si>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</si>
  <si>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</si>
  <si>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</si>
  <si>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</si>
  <si>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</si>
  <si>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</si>
  <si>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</si>
  <si>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</si>
  <si>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</si>
  <si>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</si>
  <si>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</si>
  <si>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</si>
  <si>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</si>
  <si>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</si>
  <si>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</si>
  <si>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</si>
  <si>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</si>
  <si>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</si>
  <si>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</si>
  <si>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</si>
  <si>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</si>
  <si>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</si>
  <si>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</si>
  <si>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</si>
  <si>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</si>
  <si>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</si>
  <si>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</si>
  <si>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</si>
  <si>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</si>
  <si>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</si>
  <si>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</si>
  <si>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</si>
  <si>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</si>
  <si>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</si>
  <si>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</si>
  <si>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</si>
  <si>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</si>
  <si>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</si>
  <si>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</si>
  <si>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</si>
  <si>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</si>
  <si>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</si>
  <si>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</si>
  <si>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</si>
  <si>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</si>
  <si>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</si>
  <si>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</si>
  <si>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</si>
  <si>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</si>
  <si>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</si>
  <si>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</si>
  <si>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</si>
  <si>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</si>
  <si>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</si>
  <si>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</si>
  <si>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</si>
  <si>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</si>
  <si>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</si>
  <si>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</si>
  <si>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</si>
  <si>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</si>
  <si>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</si>
  <si>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</si>
  <si>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</si>
  <si>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</si>
  <si>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</si>
  <si>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</si>
  <si>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</si>
  <si>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</si>
  <si>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</si>
  <si>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</si>
  <si>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</si>
  <si>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</si>
  <si>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</si>
  <si>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</si>
  <si>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</si>
  <si>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</si>
  <si>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</si>
  <si>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</si>
  <si>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</si>
  <si>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</si>
  <si>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</si>
  <si>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</si>
  <si>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</si>
  <si>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</si>
  <si>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</si>
  <si>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</si>
  <si>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</si>
  <si>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</si>
  <si>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</si>
  <si>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</si>
  <si>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</si>
  <si>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</si>
  <si>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</si>
  <si>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</si>
  <si>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</si>
  <si>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</si>
  <si>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</si>
  <si>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</si>
  <si>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</si>
  <si>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</si>
  <si>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</si>
  <si>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</si>
  <si>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</si>
  <si>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</si>
  <si>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</si>
  <si>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</si>
  <si>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</si>
  <si>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</si>
  <si>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</si>
  <si>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</si>
  <si>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</si>
  <si>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</si>
  <si>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</si>
  <si>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</si>
  <si>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</si>
  <si>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</si>
  <si>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</si>
  <si>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</si>
  <si>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</si>
  <si>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</si>
  <si>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</si>
  <si>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</si>
  <si>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</si>
  <si>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</si>
  <si>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</si>
  <si>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</si>
  <si>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</si>
  <si>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</si>
  <si>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</si>
  <si>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</si>
  <si>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</si>
  <si>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</si>
  <si>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</si>
  <si>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</si>
  <si>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</si>
  <si>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</si>
  <si>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</si>
  <si>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</si>
  <si>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</si>
  <si>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</si>
  <si>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</si>
  <si>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</si>
  <si>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</si>
  <si>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</si>
  <si>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</si>
  <si>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</si>
  <si>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</si>
  <si>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</si>
  <si>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</si>
  <si>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</si>
  <si>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</si>
  <si>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</si>
  <si>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</si>
  <si>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</si>
  <si>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</si>
  <si>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</si>
  <si>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</si>
  <si>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</si>
  <si>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</si>
  <si>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</si>
  <si>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</si>
  <si>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</si>
  <si>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</si>
  <si>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</si>
  <si>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</si>
  <si>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</si>
  <si>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</si>
  <si>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</si>
  <si>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</si>
  <si>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</si>
  <si>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</si>
  <si>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</si>
  <si>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</si>
  <si>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</si>
  <si>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</si>
  <si>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</si>
  <si>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</si>
  <si>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</si>
  <si>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</si>
  <si>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</si>
  <si>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</si>
  <si>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</si>
  <si>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</si>
  <si>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</si>
  <si>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</si>
  <si>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</si>
  <si>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</si>
  <si>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</si>
  <si>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</si>
  <si>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</si>
  <si>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</si>
  <si>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</si>
  <si>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</si>
  <si>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</si>
  <si>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</si>
  <si>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</si>
  <si>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</si>
  <si>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</si>
  <si>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</si>
  <si>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</si>
  <si>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</si>
  <si>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</si>
  <si>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</si>
  <si>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</si>
  <si>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</si>
  <si>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</si>
  <si>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</si>
  <si>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</si>
  <si>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</si>
  <si>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</si>
  <si>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</si>
  <si>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</si>
  <si>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</si>
  <si>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</si>
  <si>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</si>
  <si>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</si>
  <si>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</si>
  <si>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</si>
  <si>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</si>
  <si>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</si>
  <si>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</si>
  <si>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</si>
  <si>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</si>
  <si>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</si>
  <si>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</si>
  <si>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</si>
  <si>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</si>
  <si>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</si>
  <si>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</si>
  <si>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</si>
  <si>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</si>
  <si>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</si>
  <si>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</si>
  <si>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</si>
  <si>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</si>
  <si>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</si>
  <si>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</si>
  <si>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</si>
  <si>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</si>
  <si>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</si>
  <si>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</si>
  <si>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</si>
  <si>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</si>
  <si>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</si>
  <si>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</si>
  <si>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</si>
  <si>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</si>
  <si>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</si>
  <si>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</si>
  <si>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</si>
  <si>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</si>
  <si>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</si>
  <si>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</si>
  <si>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</si>
  <si>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</si>
  <si>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</si>
  <si>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</si>
  <si>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</si>
  <si>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</si>
  <si>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</si>
  <si>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</si>
  <si>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</si>
  <si>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</si>
  <si>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</si>
  <si>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</si>
  <si>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</si>
  <si>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</si>
  <si>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</si>
  <si>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</si>
  <si>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</si>
  <si>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</si>
  <si>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</si>
  <si>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</si>
  <si>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</si>
  <si>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</si>
  <si>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</si>
  <si>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</si>
  <si>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</si>
  <si>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</si>
  <si>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</si>
  <si>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</si>
  <si>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</si>
  <si>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</si>
  <si>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</si>
  <si>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</si>
  <si>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</si>
  <si>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</si>
  <si>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</si>
  <si>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</si>
  <si>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</si>
  <si>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</si>
  <si>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</si>
  <si>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</si>
  <si>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</si>
  <si>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</si>
  <si>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</si>
  <si>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</si>
  <si>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</si>
  <si>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</si>
  <si>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</si>
  <si>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</si>
  <si>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</si>
  <si>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</si>
  <si>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</si>
  <si>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</si>
  <si>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</si>
  <si>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</si>
  <si>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</si>
  <si>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</si>
  <si>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</si>
  <si>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</si>
  <si>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</si>
  <si>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</si>
  <si>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</si>
  <si>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</si>
  <si>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</si>
  <si>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</si>
  <si>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</si>
  <si>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</si>
  <si>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</si>
  <si>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</si>
  <si>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</si>
  <si>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</si>
  <si>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</si>
  <si>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</si>
  <si>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</si>
  <si>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</si>
  <si>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</si>
  <si>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</si>
  <si>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</si>
  <si>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</si>
  <si>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</si>
  <si>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</si>
  <si>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</si>
  <si>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</si>
  <si>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</si>
  <si>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</si>
  <si>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</si>
  <si>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</si>
  <si>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</si>
  <si>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</si>
  <si>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</si>
  <si>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</si>
  <si>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</si>
  <si>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</si>
  <si>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</si>
  <si>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</si>
  <si>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</si>
  <si>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</si>
  <si>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</si>
  <si>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</si>
  <si>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</si>
  <si>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</si>
  <si>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</si>
  <si>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</si>
  <si>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</si>
  <si>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</si>
  <si>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</si>
  <si>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</si>
  <si>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</si>
  <si>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</si>
  <si>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</si>
  <si>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</si>
  <si>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</si>
  <si>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</si>
  <si>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</si>
  <si>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</si>
  <si>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</si>
  <si>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</si>
  <si>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</si>
  <si>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</si>
  <si>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</si>
  <si>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</si>
  <si>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</si>
  <si>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</si>
  <si>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</si>
  <si>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</si>
  <si>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</si>
  <si>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</si>
  <si>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</si>
  <si>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</si>
  <si>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</si>
  <si>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</si>
  <si>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</si>
  <si>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</si>
  <si>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</si>
  <si>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</si>
  <si>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</si>
  <si>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</si>
  <si>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</si>
  <si>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</si>
  <si>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</si>
  <si>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</si>
  <si>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</si>
  <si>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</si>
  <si>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</si>
  <si>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</si>
  <si>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</si>
  <si>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</si>
  <si>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</si>
  <si>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</si>
  <si>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</si>
  <si>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</si>
  <si>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</si>
  <si>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</si>
  <si>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</si>
  <si>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</si>
  <si>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</si>
  <si>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</si>
  <si>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</si>
  <si>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</si>
  <si>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</si>
  <si>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</si>
  <si>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</si>
  <si>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</si>
  <si>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</si>
  <si>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</si>
  <si>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</si>
  <si>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</si>
  <si>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</si>
  <si>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</si>
  <si>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</si>
  <si>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</si>
  <si>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</si>
  <si>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</si>
  <si>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</si>
  <si>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</si>
  <si>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</si>
  <si>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</si>
  <si>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</si>
  <si>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</si>
  <si>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</si>
  <si>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</si>
  <si>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</si>
  <si>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</si>
  <si>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</si>
  <si>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</si>
  <si>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</si>
  <si>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</si>
  <si>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</si>
  <si>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</si>
  <si>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</si>
  <si>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</si>
  <si>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</si>
  <si>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</si>
  <si>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</si>
  <si>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</si>
  <si>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</si>
  <si>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</si>
  <si>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</si>
  <si>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</si>
  <si>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</si>
  <si>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</si>
  <si>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</si>
  <si>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</si>
  <si>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</si>
  <si>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</si>
  <si>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</si>
  <si>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</si>
  <si>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</si>
  <si>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</si>
  <si>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</si>
  <si>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</si>
  <si>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</si>
  <si>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</si>
  <si>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</si>
  <si>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</si>
  <si>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</si>
  <si>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</si>
  <si>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</si>
  <si>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</si>
  <si>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</si>
  <si>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</si>
  <si>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</si>
  <si>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</si>
  <si>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</si>
  <si>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</si>
  <si>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</si>
  <si>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</si>
  <si>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</si>
  <si>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</si>
  <si>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</si>
  <si>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</si>
  <si>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</si>
  <si>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</si>
  <si>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</si>
  <si>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</si>
  <si>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</si>
  <si>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</si>
  <si>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</si>
  <si>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</si>
  <si>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</si>
  <si>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</si>
  <si>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</si>
  <si>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</si>
  <si>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</si>
  <si>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</si>
  <si>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</si>
  <si>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</si>
  <si>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</si>
  <si>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</si>
  <si>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</si>
  <si>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</si>
  <si>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</si>
  <si>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</si>
  <si>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</si>
  <si>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</si>
  <si>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</si>
  <si>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</si>
  <si>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</si>
  <si>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</si>
  <si>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</si>
  <si>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</si>
  <si>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</si>
  <si>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</si>
  <si>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</si>
  <si>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</si>
  <si>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</si>
  <si>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</si>
  <si>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</si>
  <si>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</si>
  <si>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</si>
  <si>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</si>
  <si>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</si>
  <si>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</si>
  <si>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</si>
  <si>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</si>
  <si>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</si>
  <si>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</si>
  <si>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</si>
  <si>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</si>
  <si>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</si>
  <si>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</si>
  <si>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</si>
  <si>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</si>
  <si>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</si>
  <si>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</si>
  <si>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</si>
  <si>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</si>
  <si>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</si>
  <si>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</si>
  <si>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</si>
  <si>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</si>
  <si>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</si>
  <si>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</si>
  <si>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</si>
  <si>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</si>
  <si>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</si>
  <si>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</si>
  <si>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</si>
  <si>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</si>
  <si>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</si>
  <si>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</si>
  <si>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</si>
  <si>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</si>
  <si>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</si>
  <si>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</si>
  <si>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</si>
  <si>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</si>
  <si>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</si>
  <si>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</si>
  <si>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</si>
  <si>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</si>
  <si>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</si>
  <si>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</si>
  <si>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</si>
  <si>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</si>
  <si>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</si>
  <si>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</si>
  <si>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</si>
  <si>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</si>
  <si>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</si>
  <si>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</si>
  <si>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</si>
  <si>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</si>
  <si>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</si>
  <si>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</si>
  <si>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</si>
  <si>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</si>
  <si>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</si>
  <si>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</si>
  <si>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</si>
  <si>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</si>
  <si>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</si>
  <si>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</si>
  <si>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</si>
  <si>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</si>
  <si>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</si>
  <si>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</si>
  <si>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</si>
  <si>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</si>
  <si>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</si>
  <si>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</si>
  <si>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</si>
  <si>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</si>
  <si>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</si>
  <si>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</si>
  <si>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</si>
  <si>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</si>
  <si>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</si>
  <si>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</si>
  <si>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</si>
  <si>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</si>
  <si>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</si>
  <si>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</si>
  <si>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</si>
  <si>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</si>
  <si>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</si>
  <si>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</si>
  <si>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</si>
  <si>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</si>
  <si>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</si>
  <si>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</si>
  <si>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</si>
  <si>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</si>
  <si>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</si>
  <si>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</si>
  <si>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</si>
  <si>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</si>
  <si>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</si>
  <si>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</si>
  <si>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</si>
  <si>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</si>
  <si>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</si>
  <si>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</si>
  <si>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</si>
  <si>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</si>
  <si>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</si>
  <si>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</si>
  <si>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</si>
  <si>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</si>
  <si>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</si>
  <si>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</si>
  <si>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</si>
  <si>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</si>
  <si>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</si>
  <si>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</si>
  <si>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</si>
  <si>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</si>
  <si>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</si>
  <si>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</si>
  <si>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</si>
  <si>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</si>
  <si>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</si>
  <si>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</si>
  <si>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</si>
  <si>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</si>
  <si>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</si>
  <si>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</si>
  <si>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</si>
  <si>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</si>
  <si>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</si>
  <si>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</si>
  <si>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</si>
  <si>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</si>
  <si>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</si>
  <si>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</si>
  <si>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</si>
  <si>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</si>
  <si>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</si>
  <si>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</si>
  <si>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</si>
  <si>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</si>
  <si>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</si>
  <si>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</si>
  <si>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</si>
  <si>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</si>
  <si>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</si>
  <si>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</si>
  <si>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</si>
  <si>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</si>
  <si>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</si>
  <si>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</si>
  <si>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</si>
  <si>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</si>
  <si>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</si>
  <si>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</si>
  <si>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</si>
  <si>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</si>
  <si>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</si>
  <si>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</si>
  <si>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</si>
  <si>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</si>
  <si>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</si>
  <si>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</si>
  <si>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</si>
  <si>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</si>
  <si>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</si>
  <si>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</si>
  <si>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</si>
  <si>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</si>
  <si>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</si>
  <si>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</si>
  <si>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</si>
  <si>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</si>
  <si>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</si>
  <si>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</si>
  <si>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</si>
  <si>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</si>
  <si>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</si>
  <si>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</si>
  <si>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</si>
  <si>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</si>
  <si>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</si>
  <si>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</si>
  <si>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</si>
  <si>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</si>
  <si>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</si>
  <si>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</si>
  <si>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</si>
  <si>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</si>
  <si>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</si>
  <si>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</si>
  <si>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</si>
  <si>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</si>
  <si>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</si>
  <si>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</si>
  <si>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</si>
  <si>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</si>
  <si>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</si>
  <si>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</si>
  <si>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</si>
  <si>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</si>
  <si>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</si>
  <si>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</si>
  <si>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</si>
  <si>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</si>
  <si>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</si>
  <si>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</si>
  <si>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</si>
  <si>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</si>
  <si>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</si>
  <si>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</si>
  <si>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</si>
  <si>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</si>
  <si>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</si>
  <si>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</si>
  <si>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</si>
  <si>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</si>
  <si>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</si>
  <si>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</si>
  <si>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</si>
  <si>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</si>
  <si>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</si>
  <si>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</si>
  <si>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</si>
  <si>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</si>
  <si>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</si>
  <si>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</si>
  <si>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</si>
  <si>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</si>
  <si>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</si>
  <si>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</si>
  <si>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</si>
  <si>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</si>
  <si>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</si>
  <si>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</si>
  <si>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</si>
  <si>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</si>
  <si>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</si>
  <si>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</si>
  <si>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</si>
  <si>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</si>
  <si>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</si>
  <si>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</si>
  <si>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</si>
  <si>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</si>
  <si>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</si>
  <si>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</si>
  <si>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</si>
  <si>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</si>
  <si>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</si>
  <si>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</si>
  <si>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</si>
  <si>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</si>
  <si>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</si>
  <si>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</si>
  <si>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</si>
  <si>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</si>
  <si>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</si>
  <si>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</si>
  <si>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</si>
  <si>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</si>
  <si>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</si>
  <si>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</si>
  <si>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</si>
  <si>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</si>
  <si>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</si>
  <si>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</si>
  <si>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</si>
  <si>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</si>
  <si>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</si>
  <si>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</si>
  <si>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</si>
  <si>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</si>
  <si>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</si>
  <si>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</si>
  <si>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</si>
  <si>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</si>
  <si>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</si>
  <si>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</si>
  <si>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</si>
  <si>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</si>
  <si>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</si>
  <si>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</si>
  <si>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</si>
  <si>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</si>
  <si>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</si>
  <si>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</si>
  <si>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</si>
  <si>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</si>
  <si>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</si>
  <si>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</si>
  <si>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</si>
  <si>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</si>
  <si>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</si>
  <si>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</si>
  <si>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</si>
  <si>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</si>
  <si>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</si>
  <si>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</si>
  <si>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</si>
  <si>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</si>
  <si>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</si>
  <si>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</si>
  <si>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</si>
  <si>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</si>
  <si>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</si>
  <si>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</si>
  <si>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</si>
  <si>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</si>
  <si>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</si>
  <si>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</si>
  <si>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</si>
  <si>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</si>
  <si>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</si>
  <si>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</si>
  <si>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</si>
  <si>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</si>
  <si>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</si>
  <si>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</si>
  <si>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</si>
  <si>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</si>
  <si>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</si>
  <si>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</si>
  <si>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</si>
  <si>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</si>
  <si>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</si>
  <si>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</si>
  <si>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</si>
  <si>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</si>
  <si>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</si>
  <si>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</si>
  <si>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</si>
  <si>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</si>
  <si>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</si>
  <si>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</si>
  <si>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</si>
  <si>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</si>
  <si>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</si>
  <si>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</si>
  <si>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</si>
  <si>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</si>
  <si>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</si>
  <si>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</si>
  <si>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</si>
  <si>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</si>
  <si>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</si>
  <si>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</si>
  <si>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</si>
  <si>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</si>
  <si>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</si>
  <si>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</si>
  <si>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</si>
  <si>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</si>
  <si>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</si>
  <si>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</si>
  <si>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</si>
  <si>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</si>
  <si>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</si>
  <si>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</si>
  <si>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</si>
  <si>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</si>
  <si>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</si>
  <si>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</si>
  <si>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</si>
  <si>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</si>
  <si>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</si>
  <si>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</si>
  <si>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</si>
  <si>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</si>
  <si>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</si>
  <si>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</si>
  <si>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</si>
  <si>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</si>
  <si>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</si>
  <si>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</si>
  <si>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</si>
  <si>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</si>
  <si>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</si>
  <si>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</si>
  <si>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</si>
  <si>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</si>
  <si>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</si>
  <si>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</si>
  <si>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</si>
  <si>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</si>
  <si>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</si>
  <si>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</si>
  <si>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</si>
  <si>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</si>
  <si>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</si>
  <si>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</si>
  <si>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</si>
  <si>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</si>
  <si>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</si>
  <si>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</si>
  <si>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</si>
  <si>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</si>
  <si>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</si>
  <si>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</si>
  <si>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</si>
  <si>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</si>
  <si>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</si>
  <si>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</si>
  <si>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</si>
  <si>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</si>
  <si>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</si>
  <si>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</si>
  <si>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</si>
  <si>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</si>
  <si>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</si>
  <si>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</si>
  <si>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</si>
  <si>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</si>
  <si>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</si>
  <si>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</si>
  <si>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</si>
  <si>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</si>
  <si>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</si>
  <si>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</si>
  <si>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</si>
  <si>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</si>
  <si>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</si>
  <si>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</si>
  <si>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</si>
  <si>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</si>
  <si>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</si>
  <si>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</si>
  <si>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</si>
  <si>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</si>
  <si>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</si>
  <si>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</si>
  <si>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</si>
  <si>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</si>
  <si>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</si>
  <si>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</si>
  <si>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</si>
  <si>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</si>
  <si>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</si>
  <si>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</si>
  <si>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</si>
  <si>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</si>
  <si>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</si>
  <si>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</si>
  <si>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</si>
  <si>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</si>
  <si>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</si>
  <si>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</si>
  <si>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</si>
  <si>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</si>
  <si>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</si>
  <si>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</si>
  <si>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</si>
  <si>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</si>
  <si>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</si>
  <si>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</si>
  <si>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</si>
  <si>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</si>
  <si>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</si>
  <si>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</si>
  <si>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</si>
  <si>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</si>
  <si>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</si>
  <si>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</si>
  <si>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</si>
  <si>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</si>
  <si>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</si>
  <si>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</si>
  <si>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</si>
  <si>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</si>
  <si>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</si>
  <si>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</si>
  <si>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</si>
  <si>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</si>
  <si>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</si>
  <si>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</si>
  <si>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</si>
  <si>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</si>
  <si>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</si>
  <si>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</si>
  <si>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</si>
  <si>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</si>
  <si>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</si>
  <si>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</si>
  <si>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</si>
  <si>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</si>
  <si>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</si>
  <si>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</si>
  <si>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</si>
  <si>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</si>
  <si>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</si>
  <si>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</si>
  <si>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</si>
  <si>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</si>
  <si>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</si>
  <si>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</si>
  <si>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</si>
  <si>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</si>
  <si>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</si>
  <si>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</si>
  <si>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</si>
  <si>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</si>
  <si>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</si>
  <si>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</si>
  <si>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</si>
  <si>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</si>
  <si>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</si>
  <si>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</si>
  <si>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</si>
  <si>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</si>
  <si>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</si>
  <si>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</si>
  <si>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</si>
  <si>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</si>
  <si>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</si>
  <si>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</si>
  <si>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</si>
  <si>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</si>
  <si>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</si>
  <si>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</si>
  <si>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</si>
  <si>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</si>
  <si>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</si>
  <si>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</si>
  <si>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</si>
  <si>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</si>
  <si>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</si>
  <si>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</si>
  <si>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</si>
  <si>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</si>
  <si>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</si>
  <si>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</si>
  <si>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</si>
  <si>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</si>
  <si>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</si>
  <si>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</si>
  <si>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</si>
  <si>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</si>
  <si>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</si>
  <si>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</si>
  <si>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</si>
  <si>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</si>
  <si>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</si>
  <si>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</si>
  <si>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</si>
  <si>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</si>
  <si>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</si>
  <si>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</si>
  <si>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</si>
  <si>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</si>
  <si>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</si>
  <si>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</si>
  <si>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</si>
  <si>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</si>
  <si>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</si>
  <si>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</si>
  <si>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</si>
  <si>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</si>
  <si>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</si>
  <si>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</si>
  <si>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</si>
  <si>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</si>
  <si>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</si>
  <si>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</si>
  <si>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</si>
  <si>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</si>
  <si>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</si>
  <si>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</si>
  <si>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</si>
  <si>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</si>
  <si>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</si>
  <si>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</si>
  <si>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</si>
  <si>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</si>
  <si>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</si>
  <si>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</si>
  <si>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</si>
  <si>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</si>
  <si>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</si>
  <si>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</si>
  <si>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</si>
  <si>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</si>
  <si>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</si>
  <si>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</si>
  <si>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</si>
  <si>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</si>
  <si>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</si>
  <si>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</si>
  <si>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</si>
  <si>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</si>
  <si>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</si>
  <si>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</si>
  <si>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</si>
  <si>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</si>
  <si>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</si>
  <si>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</si>
  <si>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</si>
  <si>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</si>
  <si>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</si>
  <si>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</si>
  <si>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</si>
  <si>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</si>
  <si>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</si>
  <si>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</si>
  <si>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</si>
  <si>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</si>
  <si>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</si>
  <si>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</si>
  <si>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</si>
  <si>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</si>
  <si>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</si>
  <si>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</si>
  <si>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</si>
  <si>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</si>
  <si>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</si>
  <si>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</si>
  <si>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</si>
  <si>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</si>
  <si>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</si>
  <si>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</si>
  <si>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</si>
  <si>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</si>
  <si>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</si>
  <si>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</si>
  <si>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</si>
  <si>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</si>
  <si>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</si>
  <si>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</si>
  <si>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</si>
  <si>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</si>
  <si>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</si>
  <si>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</si>
  <si>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</si>
  <si>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</si>
  <si>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</si>
  <si>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</si>
  <si>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</si>
  <si>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</si>
  <si>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</si>
  <si>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</si>
  <si>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</si>
  <si>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</si>
  <si>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</si>
  <si>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</si>
  <si>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</si>
  <si>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</si>
  <si>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</si>
  <si>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</si>
  <si>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</si>
  <si>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</si>
  <si>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</si>
  <si>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</si>
  <si>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</si>
  <si>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</si>
  <si>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</si>
  <si>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</si>
  <si>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</si>
  <si>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</si>
  <si>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</si>
  <si>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</si>
  <si>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</si>
  <si>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</si>
  <si>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</si>
  <si>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</si>
  <si>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</si>
  <si>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</si>
  <si>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</si>
  <si>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</si>
  <si>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</si>
  <si>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</si>
  <si>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</si>
  <si>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</si>
  <si>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</si>
  <si>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</si>
  <si>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</si>
  <si>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</si>
  <si>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</si>
  <si>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</si>
  <si>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</si>
  <si>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</si>
  <si>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</si>
  <si>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</si>
  <si>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</si>
  <si>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</si>
  <si>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</si>
  <si>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</si>
  <si>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</si>
  <si>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</si>
  <si>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</si>
  <si>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</si>
  <si>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</si>
  <si>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</si>
  <si>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</si>
  <si>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</si>
  <si>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</si>
  <si>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</si>
  <si>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</si>
  <si>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</si>
  <si>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</si>
  <si>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</si>
  <si>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</si>
  <si>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</si>
  <si>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</si>
  <si>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</si>
  <si>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</si>
  <si>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</si>
  <si>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</si>
  <si>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</si>
  <si>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</si>
  <si>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</si>
  <si>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</si>
  <si>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</si>
  <si>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</si>
  <si>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</si>
  <si>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</si>
  <si>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</si>
  <si>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</si>
  <si>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</si>
  <si>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</si>
  <si>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</si>
  <si>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</si>
  <si>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</si>
  <si>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</si>
  <si>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</si>
  <si>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</si>
  <si>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</si>
  <si>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</si>
  <si>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</si>
  <si>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</si>
  <si>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</si>
  <si>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</si>
  <si>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</si>
  <si>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</si>
  <si>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</si>
  <si>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</si>
  <si>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</si>
  <si>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</si>
  <si>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</si>
  <si>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</si>
  <si>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</si>
  <si>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</si>
  <si>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</si>
  <si>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</si>
  <si>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</si>
  <si>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</si>
  <si>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</si>
  <si>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</si>
  <si>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</si>
  <si>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</si>
  <si>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</si>
  <si>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</si>
  <si>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</si>
  <si>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</si>
  <si>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</si>
  <si>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</si>
  <si>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</si>
  <si>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</si>
  <si>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</si>
  <si>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</si>
  <si>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</si>
  <si>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</si>
  <si>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</si>
  <si>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</si>
  <si>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</si>
  <si>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</si>
  <si>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</si>
  <si>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</si>
  <si>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</si>
  <si>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</si>
  <si>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</si>
  <si>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</si>
  <si>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</si>
  <si>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</si>
  <si>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</si>
  <si>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</si>
  <si>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</si>
  <si>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</si>
  <si>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</si>
  <si>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</si>
  <si>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</si>
  <si>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</si>
  <si>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</si>
  <si>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</si>
  <si>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</si>
  <si>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</si>
  <si>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</si>
  <si>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</si>
  <si>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</si>
  <si>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</si>
  <si>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</si>
  <si>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</si>
  <si>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</si>
  <si>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</si>
  <si>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</si>
  <si>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</si>
  <si>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</si>
  <si>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</si>
  <si>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</si>
  <si>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</si>
  <si>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</si>
  <si>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</si>
  <si>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</si>
  <si>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</si>
  <si>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</si>
  <si>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</si>
  <si>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</si>
  <si>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</si>
  <si>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</si>
  <si>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</si>
  <si>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</si>
  <si>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</si>
  <si>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</si>
  <si>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</si>
  <si>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</si>
  <si>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</si>
  <si>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</si>
  <si>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</si>
  <si>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</si>
  <si>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</si>
  <si>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</si>
  <si>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</si>
  <si>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</si>
  <si>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</si>
  <si>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</si>
  <si>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</si>
  <si>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</si>
  <si>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</si>
  <si>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</si>
  <si>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</si>
  <si>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</si>
  <si>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</si>
  <si>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</si>
  <si>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</si>
  <si>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</si>
  <si>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</si>
  <si>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</si>
  <si>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</si>
  <si>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</si>
  <si>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</si>
  <si>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</si>
  <si>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</si>
  <si>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</si>
  <si>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</si>
  <si>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</si>
  <si>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</si>
  <si>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</si>
  <si>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</si>
  <si>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</si>
  <si>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</si>
  <si>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</si>
  <si>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</si>
  <si>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</si>
  <si>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</si>
  <si>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</si>
  <si>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</si>
  <si>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</si>
  <si>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</si>
  <si>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</si>
  <si>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</si>
  <si>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</si>
  <si>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</si>
  <si>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</si>
  <si>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</si>
  <si>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</si>
  <si>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</si>
  <si>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</si>
  <si>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</si>
  <si>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</si>
  <si>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</si>
  <si>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</si>
  <si>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</si>
  <si>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</si>
  <si>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</si>
  <si>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</si>
  <si>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</si>
  <si>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</si>
  <si>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</si>
  <si>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</si>
  <si>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</si>
  <si>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</si>
  <si>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</si>
  <si>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</si>
  <si>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</si>
  <si>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</si>
  <si>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</si>
  <si>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</si>
  <si>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</si>
  <si>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</si>
  <si>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</si>
  <si>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</si>
  <si>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</si>
  <si>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</si>
  <si>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</si>
  <si>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</si>
  <si>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</si>
  <si>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</si>
  <si>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</si>
  <si>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</si>
  <si>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</si>
  <si>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</si>
  <si>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</si>
  <si>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</si>
  <si>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</si>
  <si>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</si>
  <si>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</si>
  <si>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</si>
  <si>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</si>
  <si>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</si>
  <si>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</si>
  <si>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</si>
  <si>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</si>
  <si>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</si>
  <si>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</si>
  <si>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</si>
  <si>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</si>
  <si>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</si>
  <si>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</si>
  <si>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</si>
  <si>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</si>
  <si>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</si>
  <si>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</si>
  <si>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</si>
  <si>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</si>
  <si>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</si>
  <si>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</si>
  <si>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</si>
  <si>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</si>
  <si>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</si>
  <si>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</si>
  <si>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</si>
  <si>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</si>
  <si>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</si>
  <si>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</si>
  <si>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</si>
  <si>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</si>
  <si>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</si>
  <si>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</si>
  <si>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</si>
  <si>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</si>
  <si>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</si>
  <si>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</si>
  <si>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</si>
  <si>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</si>
  <si>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</si>
  <si>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</si>
  <si>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</si>
  <si>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</si>
  <si>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</si>
  <si>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</si>
  <si>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</si>
  <si>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</si>
  <si>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</si>
  <si>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</si>
  <si>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</si>
  <si>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</si>
  <si>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</si>
  <si>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</si>
  <si>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</si>
  <si>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</si>
  <si>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</si>
  <si>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</si>
  <si>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</si>
  <si>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</si>
  <si>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</si>
  <si>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</si>
  <si>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</si>
  <si>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</si>
  <si>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</si>
  <si>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</si>
  <si>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</si>
  <si>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</si>
  <si>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</si>
  <si>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</si>
  <si>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</si>
  <si>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</si>
  <si>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</si>
  <si>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</si>
  <si>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</si>
  <si>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</si>
  <si>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</si>
  <si>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</si>
  <si>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</si>
  <si>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</si>
  <si>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</si>
  <si>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</si>
  <si>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</si>
  <si>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</si>
  <si>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</si>
  <si>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</si>
  <si>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</si>
  <si>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</si>
  <si>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</si>
  <si>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</si>
  <si>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</si>
  <si>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</si>
  <si>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</si>
  <si>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</si>
  <si>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</si>
  <si>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</si>
  <si>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</si>
  <si>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</si>
  <si>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</si>
  <si>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</si>
  <si>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</si>
  <si>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</si>
  <si>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</si>
  <si>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</si>
  <si>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</si>
  <si>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</si>
  <si>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</si>
  <si>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</si>
  <si>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</si>
  <si>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</si>
  <si>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</si>
  <si>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</si>
  <si>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</si>
  <si>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</si>
  <si>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</si>
  <si>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</si>
  <si>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</si>
  <si>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</si>
  <si>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</si>
  <si>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</si>
  <si>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</si>
  <si>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</si>
  <si>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</si>
  <si>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</si>
  <si>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</si>
  <si>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</si>
  <si>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</si>
  <si>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</si>
  <si>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</si>
  <si>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</si>
  <si>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</si>
  <si>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</si>
  <si>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</si>
  <si>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</si>
  <si>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</si>
  <si>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</si>
  <si>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</si>
  <si>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</si>
  <si>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</si>
  <si>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</si>
  <si>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</si>
  <si>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</si>
  <si>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</si>
  <si>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</si>
  <si>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</si>
  <si>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</si>
  <si>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</si>
  <si>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</si>
  <si>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</si>
  <si>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</si>
  <si>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</si>
  <si>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</si>
  <si>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</si>
  <si>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</si>
  <si>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</si>
  <si>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</si>
  <si>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</si>
  <si>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</si>
  <si>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</si>
  <si>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</si>
  <si>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</si>
  <si>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</si>
  <si>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</si>
  <si>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</si>
  <si>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</si>
  <si>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</si>
  <si>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</si>
  <si>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</si>
  <si>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</si>
  <si>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</si>
  <si>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</si>
  <si>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</si>
  <si>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</si>
  <si>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</si>
  <si>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</si>
  <si>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</si>
  <si>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</si>
  <si>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</si>
  <si>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</si>
  <si>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</si>
  <si>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</si>
  <si>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</si>
  <si>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</si>
  <si>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</si>
  <si>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</si>
  <si>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</si>
  <si>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</si>
  <si>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</si>
  <si>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</si>
  <si>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</si>
  <si>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</si>
  <si>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</si>
  <si>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</si>
  <si>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</si>
  <si>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</si>
  <si>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</si>
  <si>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</si>
  <si>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</si>
  <si>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</si>
  <si>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</si>
  <si>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</si>
  <si>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</si>
  <si>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</si>
  <si>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</si>
  <si>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</si>
  <si>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</si>
  <si>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</si>
  <si>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</si>
  <si>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</si>
  <si>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</si>
  <si>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</si>
  <si>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</si>
  <si>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</si>
  <si>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</si>
  <si>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</si>
  <si>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</si>
  <si>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</si>
  <si>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</si>
  <si>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</si>
  <si>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</si>
  <si>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</si>
  <si>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</si>
  <si>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</si>
  <si>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</si>
  <si>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</si>
  <si>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</si>
  <si>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</si>
  <si>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</si>
  <si>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</si>
  <si>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</si>
  <si>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</si>
  <si>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</si>
  <si>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</si>
  <si>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</si>
  <si>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</si>
  <si>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</si>
  <si>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</si>
  <si>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</si>
  <si>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</si>
  <si>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</si>
  <si>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</si>
  <si>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</si>
  <si>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</si>
  <si>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</si>
  <si>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</si>
  <si>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</si>
  <si>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</si>
  <si>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</si>
  <si>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</si>
  <si>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</si>
  <si>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</si>
  <si>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</si>
  <si>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</si>
  <si>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</si>
  <si>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</si>
  <si>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</si>
  <si>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</si>
  <si>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</si>
  <si>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</si>
  <si>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</si>
  <si>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</si>
  <si>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</si>
  <si>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</si>
  <si>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</si>
  <si>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</si>
  <si>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</si>
  <si>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</si>
  <si>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</si>
  <si>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</si>
  <si>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</si>
  <si>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</si>
  <si>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</si>
  <si>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</si>
  <si>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</si>
  <si>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</si>
  <si>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</si>
  <si>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</si>
  <si>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</si>
  <si>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</si>
  <si>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</si>
  <si>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</si>
  <si>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</si>
  <si>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</si>
  <si>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</si>
  <si>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</si>
  <si>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</si>
  <si>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</si>
  <si>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</si>
  <si>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</si>
  <si>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</si>
  <si>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</si>
  <si>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</si>
  <si>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</si>
  <si>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</si>
  <si>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</si>
  <si>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</si>
  <si>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</si>
  <si>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</si>
  <si>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</si>
  <si>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</si>
  <si>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</si>
  <si>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</si>
  <si>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</si>
  <si>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</si>
  <si>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</si>
  <si>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</si>
  <si>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</si>
  <si>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</si>
  <si>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</si>
  <si>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</si>
  <si>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</si>
  <si>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</si>
  <si>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</si>
  <si>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</si>
  <si>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</si>
  <si>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</si>
  <si>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</si>
  <si>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</si>
  <si>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</si>
  <si>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</si>
  <si>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</si>
  <si>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</si>
  <si>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</si>
  <si>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</si>
  <si>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</si>
  <si>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</si>
  <si>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</si>
  <si>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</si>
  <si>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</si>
  <si>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</si>
  <si>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</si>
  <si>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</si>
  <si>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</si>
  <si>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</si>
  <si>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</si>
  <si>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</si>
  <si>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</si>
  <si>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</si>
  <si>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</si>
  <si>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</si>
  <si>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</si>
  <si>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</si>
  <si>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</si>
  <si>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</si>
  <si>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</si>
  <si>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</si>
  <si>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</si>
  <si>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</si>
  <si>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</si>
  <si>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</si>
  <si>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</si>
  <si>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</si>
  <si>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</si>
  <si>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</si>
  <si>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</si>
  <si>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</si>
  <si>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</si>
  <si>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</si>
  <si>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</si>
  <si>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</si>
  <si>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</si>
  <si>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</si>
  <si>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</si>
  <si>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</si>
  <si>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</si>
  <si>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</si>
  <si>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</si>
  <si>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</si>
  <si>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</si>
  <si>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</si>
  <si>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</si>
  <si>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</si>
  <si>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</si>
  <si>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</si>
  <si>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</si>
  <si>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</si>
  <si>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</si>
  <si>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</si>
  <si>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</si>
  <si>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</si>
  <si>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</si>
  <si>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</si>
  <si>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</si>
  <si>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</si>
  <si>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</si>
  <si>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</si>
  <si>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</si>
  <si>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</si>
  <si>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</si>
  <si>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</si>
  <si>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</si>
  <si>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</si>
  <si>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</si>
  <si>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</si>
  <si>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</si>
  <si>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</si>
  <si>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</si>
  <si>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</si>
  <si>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</si>
  <si>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</si>
  <si>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</si>
  <si>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</si>
  <si>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</si>
  <si>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</si>
  <si>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</si>
  <si>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</si>
  <si>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</si>
  <si>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</si>
  <si>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</si>
  <si>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</si>
  <si>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</si>
  <si>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</si>
  <si>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</si>
  <si>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</si>
  <si>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</si>
  <si>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</si>
  <si>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</si>
  <si>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</si>
  <si>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</si>
  <si>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</si>
  <si>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</si>
  <si>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</si>
  <si>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</si>
  <si>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</si>
  <si>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</si>
  <si>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</si>
  <si>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</si>
  <si>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</si>
  <si>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</si>
  <si>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</si>
  <si>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</si>
  <si>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</si>
  <si>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</si>
  <si>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</si>
  <si>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</si>
  <si>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</si>
  <si>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</si>
  <si>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</si>
  <si>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</si>
  <si>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</si>
  <si>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</si>
  <si>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</si>
  <si>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</si>
  <si>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</si>
  <si>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</si>
  <si>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</si>
  <si>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</si>
  <si>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</si>
  <si>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</si>
  <si>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</si>
  <si>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</si>
  <si>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</si>
  <si>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</si>
  <si>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</si>
  <si>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</si>
  <si>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</si>
  <si>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</si>
  <si>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</si>
  <si>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</si>
  <si>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</si>
  <si>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</si>
  <si>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</si>
  <si>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</si>
  <si>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</si>
  <si>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</si>
  <si>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</si>
  <si>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</si>
  <si>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</si>
  <si>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</si>
  <si>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</si>
  <si>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</si>
  <si>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</si>
  <si>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</si>
  <si>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</si>
  <si>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</si>
  <si>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</si>
  <si>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</si>
  <si>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</si>
  <si>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</si>
  <si>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</si>
  <si>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</si>
  <si>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</si>
  <si>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</si>
  <si>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</si>
  <si>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</si>
  <si>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</si>
  <si>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</si>
  <si>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</si>
  <si>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</si>
  <si>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</si>
  <si>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</si>
  <si>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</si>
  <si>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</si>
  <si>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</si>
  <si>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</si>
  <si>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</si>
  <si>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</si>
  <si>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</si>
  <si>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</si>
  <si>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</si>
  <si>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</si>
  <si>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</si>
  <si>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</si>
  <si>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</si>
  <si>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</si>
  <si>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</si>
  <si>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</si>
  <si>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</si>
  <si>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</si>
  <si>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</si>
  <si>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</si>
  <si>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</si>
  <si>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</si>
  <si>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</si>
  <si>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</si>
  <si>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</si>
  <si>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</si>
  <si>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</si>
  <si>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</si>
  <si>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</si>
  <si>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</si>
  <si>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</si>
  <si>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</si>
  <si>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</si>
  <si>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</si>
  <si>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</si>
  <si>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</si>
  <si>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</si>
  <si>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</si>
  <si>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</si>
  <si>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</si>
  <si>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</si>
  <si>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</si>
  <si>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</si>
  <si>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</si>
  <si>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</si>
  <si>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</si>
  <si>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</si>
  <si>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</si>
  <si>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</si>
  <si>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</si>
  <si>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</si>
  <si>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</si>
  <si>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</si>
  <si>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</si>
  <si>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</si>
  <si>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</si>
  <si>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</si>
  <si>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</si>
  <si>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</si>
  <si>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</si>
  <si>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</si>
  <si>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</si>
  <si>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</si>
  <si>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</si>
  <si>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</si>
  <si>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</si>
  <si>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</si>
  <si>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</si>
  <si>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</si>
  <si>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</si>
  <si>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</si>
  <si>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</si>
  <si>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</si>
  <si>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</si>
  <si>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</si>
  <si>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</si>
  <si>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</si>
  <si>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</si>
  <si>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</si>
  <si>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</si>
  <si>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</si>
  <si>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</si>
  <si>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</si>
  <si>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</si>
  <si>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</si>
  <si>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</si>
  <si>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</si>
  <si>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</si>
  <si>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</si>
  <si>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</si>
  <si>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</si>
  <si>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</si>
  <si>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</si>
  <si>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</si>
  <si>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</si>
  <si>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</si>
  <si>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</si>
  <si>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</si>
  <si>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</si>
  <si>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</si>
  <si>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</si>
  <si>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</si>
  <si>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</si>
  <si>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</si>
  <si>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</si>
  <si>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</si>
  <si>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</si>
  <si>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</si>
  <si>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</si>
  <si>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</si>
  <si>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</si>
  <si>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</si>
  <si>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</si>
  <si>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</si>
  <si>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</si>
  <si>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</si>
  <si>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</si>
  <si>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</si>
  <si>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</si>
  <si>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</si>
  <si>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</si>
  <si>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</si>
  <si>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</si>
  <si>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</si>
  <si>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</si>
  <si>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</si>
  <si>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</si>
  <si>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</si>
  <si>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</si>
  <si>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</si>
  <si>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</si>
  <si>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</si>
  <si>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</si>
  <si>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</si>
  <si>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</si>
  <si>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</si>
  <si>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</si>
  <si>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</si>
  <si>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</si>
  <si>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</si>
  <si>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</si>
  <si>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</si>
  <si>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</si>
  <si>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</si>
  <si>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</si>
  <si>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</si>
  <si>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</si>
  <si>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</si>
  <si>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</si>
  <si>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</si>
  <si>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</si>
  <si>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</si>
  <si>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</si>
  <si>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</si>
  <si>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</si>
  <si>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</si>
  <si>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</si>
  <si>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</si>
  <si>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</si>
  <si>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</si>
  <si>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</si>
  <si>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</si>
  <si>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</si>
  <si>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</si>
  <si>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</si>
  <si>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</si>
  <si>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</si>
  <si>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</si>
  <si>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</si>
  <si>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</si>
  <si>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</si>
  <si>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</si>
  <si>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</si>
  <si>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</si>
  <si>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</si>
  <si>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</si>
  <si>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</si>
  <si>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</si>
  <si>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</si>
  <si>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</si>
  <si>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</si>
  <si>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</si>
  <si>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</si>
  <si>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</si>
  <si>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</si>
  <si>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</si>
  <si>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</si>
  <si>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</si>
  <si>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</si>
  <si>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</si>
  <si>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</si>
  <si>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</si>
  <si>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</si>
  <si>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</si>
  <si>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</si>
  <si>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</si>
  <si>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</si>
  <si>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</si>
  <si>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</si>
  <si>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</si>
  <si>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</si>
  <si>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</si>
  <si>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</si>
  <si>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</si>
  <si>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</si>
  <si>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</si>
  <si>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</si>
  <si>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</si>
  <si>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</si>
  <si>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</si>
  <si>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</si>
  <si>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</si>
  <si>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</si>
  <si>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</si>
  <si>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</si>
  <si>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</si>
  <si>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</si>
  <si>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</si>
  <si>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</si>
  <si>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</si>
  <si>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</si>
  <si>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</si>
  <si>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</si>
  <si>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</si>
  <si>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</si>
  <si>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</si>
  <si>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</si>
  <si>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</si>
  <si>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</si>
  <si>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</si>
  <si>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</si>
  <si>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</si>
  <si>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</si>
  <si>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</si>
  <si>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</si>
  <si>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</si>
  <si>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</si>
  <si>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</si>
  <si>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</si>
  <si>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</si>
  <si>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</si>
  <si>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</si>
  <si>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</si>
  <si>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</si>
  <si>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</si>
  <si>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</si>
  <si>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</si>
  <si>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</si>
  <si>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</si>
  <si>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</si>
  <si>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</si>
  <si>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</si>
  <si>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</si>
  <si>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</si>
  <si>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</si>
  <si>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</si>
  <si>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</si>
  <si>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</si>
  <si>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</si>
  <si>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</si>
  <si>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</si>
  <si>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</si>
  <si>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</si>
  <si>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</si>
  <si>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</si>
  <si>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</si>
  <si>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</si>
  <si>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</si>
  <si>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</si>
  <si>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</si>
  <si>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</si>
  <si>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</si>
  <si>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</si>
  <si>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</si>
  <si>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</si>
  <si>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</si>
  <si>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</si>
  <si>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</si>
  <si>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</si>
  <si>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</si>
  <si>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</si>
  <si>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</si>
  <si>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</si>
  <si>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</si>
  <si>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</si>
  <si>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</si>
  <si>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</si>
  <si>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</si>
  <si>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</si>
  <si>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</si>
  <si>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</si>
  <si>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</si>
  <si>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</si>
  <si>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</si>
  <si>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</si>
  <si>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</si>
  <si>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</si>
  <si>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</si>
  <si>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</si>
  <si>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</si>
  <si>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</si>
  <si>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</si>
  <si>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</si>
  <si>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</si>
  <si>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</si>
  <si>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</si>
  <si>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</si>
  <si>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</si>
  <si>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</si>
  <si>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</si>
  <si>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</si>
  <si>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</si>
  <si>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</si>
  <si>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</si>
  <si>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</si>
  <si>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</si>
  <si>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</si>
  <si>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</si>
  <si>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</si>
  <si>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</si>
  <si>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</si>
  <si>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</si>
  <si>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</si>
  <si>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</si>
  <si>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</si>
  <si>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</si>
  <si>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</si>
  <si>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</si>
  <si>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</si>
  <si>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</si>
  <si>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</si>
  <si>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</si>
  <si>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</si>
  <si>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</si>
  <si>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</si>
  <si>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</si>
  <si>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</si>
  <si>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</si>
  <si>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</si>
  <si>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</si>
  <si>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</si>
  <si>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</si>
  <si>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</si>
  <si>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</si>
  <si>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</si>
  <si>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</si>
  <si>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</si>
  <si>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</si>
  <si>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</si>
  <si>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</si>
  <si>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</si>
  <si>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</si>
  <si>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</si>
  <si>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</si>
  <si>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</si>
  <si>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</si>
  <si>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</si>
  <si>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</si>
  <si>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</si>
  <si>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</si>
  <si>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</si>
  <si>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</si>
  <si>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</si>
  <si>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</si>
  <si>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</si>
  <si>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</si>
  <si>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</si>
  <si>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</si>
  <si>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</si>
  <si>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</si>
  <si>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</si>
  <si>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</si>
  <si>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</si>
  <si>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</si>
  <si>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</si>
  <si>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</si>
  <si>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</si>
  <si>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</si>
  <si>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</si>
  <si>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</si>
  <si>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</si>
  <si>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</si>
  <si>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</si>
  <si>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</si>
  <si>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</si>
  <si>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</si>
  <si>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</si>
  <si>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</si>
  <si>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</si>
  <si>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</si>
  <si>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</si>
  <si>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</si>
  <si>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</si>
  <si>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</si>
  <si>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</si>
  <si>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</si>
  <si>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</si>
  <si>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</si>
  <si>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</si>
  <si>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</si>
  <si>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</si>
  <si>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</si>
  <si>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</si>
  <si>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</si>
  <si>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</si>
  <si>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</si>
  <si>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</si>
  <si>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</si>
  <si>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</si>
  <si>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</si>
  <si>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</si>
  <si>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</si>
  <si>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</si>
  <si>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</si>
  <si>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</si>
  <si>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</si>
  <si>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</si>
  <si>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</si>
  <si>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</si>
  <si>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</si>
  <si>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</si>
  <si>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</si>
  <si>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</si>
  <si>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</si>
  <si>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</si>
  <si>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</si>
  <si>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</si>
  <si>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</si>
  <si>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</si>
  <si>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</si>
  <si>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</si>
  <si>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</si>
  <si>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</si>
  <si>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</si>
  <si>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</si>
  <si>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</si>
  <si>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</si>
  <si>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</si>
  <si>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</si>
  <si>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</si>
  <si>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</si>
  <si>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</si>
  <si>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</si>
  <si>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</si>
  <si>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</si>
  <si>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</si>
  <si>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</si>
  <si>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</si>
  <si>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</si>
  <si>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</si>
  <si>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</si>
  <si>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</si>
  <si>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</si>
  <si>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</si>
  <si>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</si>
  <si>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</si>
  <si>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</si>
  <si>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</si>
  <si>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</si>
  <si>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</si>
  <si>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</si>
  <si>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</si>
  <si>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</si>
  <si>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</si>
  <si>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</si>
  <si>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</si>
  <si>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</si>
  <si>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</si>
  <si>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</si>
  <si>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</si>
  <si>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</si>
  <si>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</si>
  <si>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</si>
  <si>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</si>
  <si>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</si>
  <si>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</si>
  <si>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</si>
  <si>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</si>
  <si>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</si>
  <si>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</si>
  <si>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</si>
  <si>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</si>
  <si>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</si>
  <si>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</si>
  <si>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</si>
  <si>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</si>
  <si>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</si>
  <si>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</si>
  <si>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</si>
  <si>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</si>
  <si>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</si>
  <si>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</si>
  <si>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</si>
  <si>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</si>
  <si>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</si>
  <si>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</si>
  <si>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</si>
  <si>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</si>
  <si>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</si>
  <si>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</si>
  <si>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</si>
  <si>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</si>
  <si>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</si>
  <si>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</si>
  <si>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</si>
  <si>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</si>
  <si>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</si>
  <si>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</si>
  <si>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</si>
  <si>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</si>
  <si>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</si>
  <si>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</si>
  <si>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</si>
  <si>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</si>
  <si>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</si>
  <si>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</si>
  <si>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</si>
  <si>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</si>
  <si>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</si>
  <si>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</si>
  <si>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</si>
  <si>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</si>
  <si>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</si>
  <si>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</si>
  <si>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</si>
  <si>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</si>
  <si>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</si>
  <si>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</si>
  <si>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</si>
  <si>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</si>
  <si>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</si>
  <si>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</si>
  <si>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</si>
  <si>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</si>
  <si>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</si>
  <si>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</si>
  <si>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</si>
  <si>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</si>
  <si>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</si>
  <si>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</si>
  <si>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</si>
  <si>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</si>
  <si>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</si>
  <si>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</si>
  <si>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</si>
  <si>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</si>
  <si>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</si>
  <si>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</si>
  <si>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</si>
  <si>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</si>
  <si>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</si>
  <si>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</si>
  <si>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</si>
  <si>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</si>
  <si>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</si>
  <si>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</si>
  <si>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</si>
  <si>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</si>
  <si>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</si>
  <si>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</si>
  <si>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</si>
  <si>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</si>
  <si>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</si>
  <si>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</si>
  <si>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</si>
  <si>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</si>
  <si>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</si>
  <si>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</si>
  <si>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</si>
  <si>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</si>
  <si>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</si>
  <si>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</si>
  <si>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</si>
  <si>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</si>
  <si>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</si>
  <si>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</si>
  <si>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</si>
  <si>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</si>
  <si>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</si>
  <si>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</si>
  <si>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</si>
  <si>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</si>
  <si>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</si>
  <si>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</si>
  <si>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</si>
  <si>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</si>
  <si>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</si>
  <si>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</si>
  <si>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</si>
  <si>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</si>
  <si>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</si>
  <si>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</si>
  <si>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</si>
  <si>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</si>
  <si>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</si>
  <si>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</si>
  <si>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</si>
  <si>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</si>
  <si>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</si>
  <si>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</si>
  <si>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</si>
  <si>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</si>
  <si>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</si>
  <si>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</si>
  <si>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</si>
  <si>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</si>
  <si>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</si>
  <si>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</si>
  <si>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</si>
  <si>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</si>
  <si>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</si>
  <si>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</si>
  <si>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</si>
  <si>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</si>
  <si>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</si>
  <si>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</si>
  <si>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</si>
  <si>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</si>
  <si>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</si>
  <si>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</si>
  <si>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</si>
  <si>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</si>
  <si>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</si>
  <si>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</si>
  <si>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</si>
  <si>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</si>
  <si>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</si>
  <si>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</si>
  <si>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</si>
  <si>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</si>
  <si>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</si>
  <si>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</si>
  <si>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</si>
  <si>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</si>
  <si>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</si>
  <si>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</si>
  <si>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</si>
  <si>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</si>
  <si>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</si>
  <si>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</si>
  <si>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</si>
  <si>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</si>
  <si>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</si>
  <si>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</si>
  <si>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</si>
  <si>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</si>
  <si>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</si>
  <si>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</si>
  <si>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</si>
  <si>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</si>
  <si>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</si>
  <si>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</si>
  <si>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</si>
  <si>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</si>
  <si>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</si>
  <si>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</si>
  <si>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</si>
  <si>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</si>
  <si>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</si>
  <si>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</si>
  <si>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</si>
  <si>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</si>
  <si>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</si>
  <si>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</si>
  <si>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</si>
  <si>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</si>
  <si>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</si>
  <si>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</si>
  <si>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</si>
  <si>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</si>
  <si>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</si>
  <si>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</si>
  <si>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</si>
  <si>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</si>
  <si>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</si>
  <si>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</si>
  <si>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</si>
  <si>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</si>
  <si>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</si>
  <si>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</si>
  <si>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</si>
  <si>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</si>
  <si>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</si>
  <si>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</si>
  <si>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</si>
  <si>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</si>
  <si>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</si>
  <si>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</si>
  <si>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</si>
  <si>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</si>
  <si>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</si>
  <si>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</si>
  <si>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</si>
  <si>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</si>
  <si>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</si>
  <si>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</si>
  <si>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</si>
  <si>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</si>
  <si>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</si>
  <si>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</si>
  <si>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</si>
  <si>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</si>
  <si>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</si>
  <si>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</si>
  <si>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</si>
  <si>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</si>
  <si>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</si>
  <si>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</si>
  <si>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</si>
  <si>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</si>
  <si>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</si>
  <si>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</si>
  <si>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</si>
  <si>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</si>
  <si>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</si>
  <si>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</si>
  <si>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</si>
  <si>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</si>
  <si>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</si>
  <si>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</si>
  <si>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</si>
  <si>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</si>
  <si>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</si>
  <si>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</si>
  <si>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</si>
  <si>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</si>
  <si>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</si>
  <si>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</si>
  <si>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</si>
  <si>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</si>
  <si>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</si>
  <si>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</si>
  <si>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</si>
  <si>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</si>
  <si>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</si>
  <si>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</si>
  <si>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</si>
  <si>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</si>
  <si>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</si>
  <si>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</si>
  <si>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</si>
  <si>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</si>
  <si>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</si>
  <si>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</si>
  <si>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</si>
  <si>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</si>
  <si>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</si>
  <si>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</si>
  <si>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</si>
  <si>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</si>
  <si>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</si>
  <si>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</si>
  <si>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</si>
  <si>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</si>
  <si>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</si>
  <si>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</si>
  <si>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</si>
  <si>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</si>
  <si>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</si>
  <si>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</si>
  <si>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</si>
  <si>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</si>
  <si>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</si>
  <si>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</si>
  <si>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</si>
  <si>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</si>
  <si>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</si>
  <si>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</si>
  <si>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</si>
  <si>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</si>
  <si>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</si>
  <si>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</si>
  <si>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</si>
  <si>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</si>
  <si>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</si>
  <si>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</si>
  <si>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</si>
  <si>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</si>
  <si>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</si>
  <si>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</si>
  <si>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</si>
  <si>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</si>
  <si>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</si>
  <si>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</si>
  <si>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</si>
  <si>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</si>
  <si>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</si>
  <si>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</si>
  <si>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</si>
  <si>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</si>
  <si>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</si>
  <si>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</si>
  <si>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</si>
  <si>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</si>
  <si>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</si>
  <si>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</si>
  <si>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</si>
  <si>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</si>
  <si>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</si>
  <si>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</si>
  <si>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</si>
  <si>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</si>
  <si>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</si>
  <si>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</si>
  <si>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</si>
  <si>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</si>
  <si>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</si>
  <si>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</si>
  <si>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</si>
  <si>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</si>
  <si>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</si>
  <si>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</si>
  <si>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</si>
  <si>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</si>
  <si>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</si>
  <si>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</si>
  <si>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</si>
  <si>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</si>
  <si>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</si>
  <si>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</si>
  <si>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</si>
  <si>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</si>
  <si>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</si>
  <si>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</si>
  <si>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</si>
  <si>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</si>
  <si>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</si>
  <si>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</si>
  <si>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</si>
  <si>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</si>
  <si>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</si>
  <si>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</si>
  <si>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</si>
  <si>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</si>
  <si>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</si>
  <si>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</si>
  <si>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</si>
  <si>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</si>
  <si>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</si>
  <si>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</si>
  <si>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</si>
  <si>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</si>
  <si>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</si>
  <si>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</si>
  <si>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</si>
  <si>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</si>
  <si>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</si>
  <si>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</si>
  <si>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</si>
  <si>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</si>
  <si>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</si>
  <si>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</si>
  <si>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</si>
  <si>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</si>
  <si>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</si>
  <si>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</si>
  <si>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</si>
  <si>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</si>
  <si>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</si>
  <si>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</si>
  <si>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</si>
  <si>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</si>
  <si>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</si>
  <si>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</si>
  <si>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</si>
  <si>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</si>
  <si>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</si>
  <si>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</si>
  <si>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</si>
  <si>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</si>
  <si>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</si>
  <si>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</si>
  <si>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</si>
  <si>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</si>
  <si>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</si>
  <si>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</si>
  <si>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</si>
  <si>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</si>
  <si>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</si>
  <si>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</si>
  <si>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</si>
  <si>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</si>
  <si>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</si>
  <si>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</si>
  <si>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</si>
  <si>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</si>
  <si>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</si>
  <si>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</si>
  <si>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</si>
  <si>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</si>
  <si>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</si>
  <si>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</si>
  <si>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</si>
  <si>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</si>
  <si>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</si>
  <si>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</si>
  <si>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</si>
  <si>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</si>
  <si>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</si>
  <si>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</si>
  <si>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</si>
  <si>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</si>
  <si>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</si>
  <si>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</si>
  <si>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</si>
  <si>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</si>
  <si>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</si>
  <si>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</si>
  <si>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</si>
  <si>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</si>
  <si>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</si>
  <si>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</si>
  <si>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</si>
  <si>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</si>
  <si>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</si>
  <si>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</si>
  <si>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</si>
  <si>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</si>
  <si>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</si>
  <si>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</si>
  <si>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</si>
  <si>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</si>
  <si>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</si>
  <si>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</si>
  <si>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</si>
  <si>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</si>
  <si>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</si>
  <si>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</si>
  <si>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</si>
  <si>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</si>
  <si>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</si>
  <si>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</si>
  <si>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</si>
  <si>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</si>
  <si>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</si>
  <si>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</si>
  <si>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</si>
  <si>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</si>
  <si>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</si>
  <si>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</si>
  <si>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</si>
  <si>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</si>
  <si>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</si>
  <si>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</si>
  <si>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</si>
  <si>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</si>
  <si>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</si>
  <si>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</si>
  <si>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</si>
  <si>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</si>
  <si>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</si>
  <si>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</si>
  <si>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</si>
  <si>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</si>
  <si>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</si>
  <si>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</si>
  <si>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</si>
  <si>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</si>
  <si>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</si>
  <si>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</si>
  <si>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</si>
  <si>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</si>
  <si>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</si>
  <si>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</si>
  <si>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</si>
  <si>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</si>
  <si>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</si>
  <si>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</si>
  <si>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</si>
  <si>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</si>
  <si>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</si>
  <si>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</si>
  <si>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</si>
  <si>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</si>
  <si>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</si>
  <si>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</si>
  <si>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</si>
  <si>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</si>
  <si>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</si>
  <si>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</si>
  <si>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</si>
  <si>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</si>
  <si>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</si>
  <si>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</si>
  <si>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</si>
  <si>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</si>
  <si>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</si>
  <si>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</si>
  <si>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</si>
  <si>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</si>
  <si>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</si>
  <si>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</si>
  <si>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</si>
  <si>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</si>
  <si>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</si>
  <si>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</si>
  <si>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</si>
  <si>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</si>
  <si>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</si>
  <si>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</si>
  <si>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</si>
  <si>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</si>
  <si>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</si>
  <si>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</si>
  <si>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</si>
  <si>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</si>
  <si>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</si>
  <si>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</si>
  <si>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</si>
  <si>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</si>
  <si>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</si>
  <si>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</si>
  <si>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</si>
  <si>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</si>
  <si>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</si>
  <si>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</si>
  <si>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</si>
  <si>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</si>
  <si>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</si>
  <si>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</si>
  <si>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</si>
  <si>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</si>
  <si>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</si>
  <si>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</si>
  <si>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</si>
  <si>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</si>
  <si>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</si>
  <si>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</si>
  <si>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</si>
  <si>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</si>
  <si>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</si>
  <si>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</si>
  <si>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</si>
  <si>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</si>
  <si>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</si>
  <si>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</si>
  <si>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</si>
  <si>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</si>
  <si>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</si>
  <si>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</si>
  <si>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</si>
  <si>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</si>
  <si>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</si>
  <si>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</si>
  <si>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</si>
  <si>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</si>
  <si>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</si>
  <si>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</si>
  <si>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</si>
  <si>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</si>
  <si>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</si>
  <si>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</si>
  <si>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</si>
  <si>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</si>
  <si>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</si>
  <si>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</si>
  <si>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</si>
  <si>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</si>
  <si>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</si>
  <si>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</si>
  <si>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</si>
  <si>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</si>
  <si>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</si>
  <si>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</si>
  <si>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</si>
  <si>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</si>
  <si>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</si>
  <si>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</si>
  <si>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</si>
  <si>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</si>
  <si>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</si>
  <si>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</si>
  <si>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</si>
  <si>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</si>
  <si>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</si>
  <si>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</si>
  <si>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</si>
  <si>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</si>
  <si>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</si>
  <si>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</si>
  <si>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</si>
  <si>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</si>
  <si>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</si>
  <si>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</si>
  <si>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</si>
  <si>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</si>
  <si>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</si>
  <si>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</si>
  <si>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</si>
  <si>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</si>
  <si>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</si>
  <si>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</si>
  <si>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</si>
  <si>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</si>
  <si>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</si>
  <si>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</si>
  <si>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</si>
  <si>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</si>
  <si>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</si>
  <si>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</si>
  <si>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</si>
  <si>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</si>
  <si>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</si>
  <si>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</si>
  <si>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</si>
  <si>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</si>
  <si>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</si>
  <si>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</si>
  <si>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</si>
  <si>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</si>
  <si>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</si>
  <si>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</si>
  <si>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</si>
  <si>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</si>
  <si>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</si>
  <si>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</si>
  <si>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</si>
  <si>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</si>
  <si>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</si>
  <si>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</si>
  <si>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</si>
  <si>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</si>
  <si>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</si>
  <si>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</si>
  <si>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</si>
  <si>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</si>
  <si>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</si>
  <si>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</si>
  <si>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</si>
  <si>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</si>
  <si>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</si>
  <si>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</si>
  <si>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</si>
  <si>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</si>
  <si>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</si>
  <si>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</si>
  <si>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</si>
  <si>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</si>
  <si>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</si>
  <si>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</si>
  <si>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</si>
  <si>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</si>
  <si>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</si>
  <si>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</si>
  <si>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</si>
  <si>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</si>
  <si>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</si>
  <si>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</si>
  <si>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</si>
  <si>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</si>
  <si>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</si>
  <si>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</si>
  <si>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</si>
  <si>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</si>
  <si>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</si>
  <si>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</si>
  <si>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</si>
  <si>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</si>
  <si>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</si>
  <si>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</si>
  <si>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</si>
  <si>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</si>
  <si>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</si>
  <si>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</si>
  <si>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</si>
  <si>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</si>
  <si>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</si>
  <si>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</si>
  <si>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</si>
  <si>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</si>
  <si>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</si>
  <si>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</si>
  <si>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</si>
  <si>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</si>
  <si>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</si>
  <si>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</si>
  <si>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</si>
  <si>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</si>
  <si>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</si>
  <si>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</si>
  <si>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</si>
  <si>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</si>
  <si>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</si>
  <si>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</si>
  <si>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</si>
  <si>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</si>
  <si>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</si>
  <si>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</si>
  <si>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</si>
  <si>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</si>
  <si>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</si>
  <si>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</si>
  <si>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</si>
  <si>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</si>
  <si>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</si>
  <si>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</si>
  <si>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</si>
  <si>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</si>
  <si>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</si>
  <si>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</si>
  <si>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</si>
  <si>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</si>
  <si>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</si>
  <si>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</si>
  <si>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</si>
  <si>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</si>
  <si>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</si>
  <si>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</si>
  <si>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</si>
  <si>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</si>
  <si>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</si>
  <si>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</si>
  <si>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</si>
  <si>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</si>
  <si>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</si>
  <si>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</si>
  <si>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</si>
  <si>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</si>
  <si>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</si>
  <si>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</si>
  <si>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</si>
  <si>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</si>
  <si>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</si>
  <si>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</si>
  <si>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</si>
  <si>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</si>
  <si>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</si>
  <si>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</si>
  <si>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</si>
  <si>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</si>
  <si>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</si>
  <si>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</si>
  <si>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</si>
  <si>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</si>
  <si>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</si>
  <si>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</si>
  <si>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</si>
  <si>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</si>
  <si>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</si>
  <si>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</si>
  <si>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</si>
  <si>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</si>
  <si>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</si>
  <si>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</si>
  <si>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</si>
  <si>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</si>
  <si>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</si>
  <si>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</si>
  <si>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</si>
  <si>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</si>
  <si>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</si>
  <si>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</si>
  <si>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</si>
  <si>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</si>
  <si>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</si>
  <si>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</si>
  <si>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</si>
  <si>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</si>
  <si>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</si>
  <si>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</si>
  <si>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</si>
  <si>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</si>
  <si>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</si>
  <si>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</si>
  <si>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</si>
  <si>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</si>
  <si>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</si>
  <si>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</si>
  <si>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</si>
  <si>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</si>
  <si>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</si>
  <si>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</si>
  <si>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</si>
  <si>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</si>
  <si>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</si>
  <si>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</si>
  <si>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</si>
  <si>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</si>
  <si>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</si>
  <si>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</si>
  <si>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</si>
  <si>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</si>
  <si>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</si>
  <si>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</si>
  <si>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</si>
  <si>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</si>
  <si>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</si>
  <si>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</si>
  <si>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</si>
  <si>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</si>
  <si>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</si>
  <si>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</si>
  <si>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</si>
  <si>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</si>
  <si>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</si>
  <si>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</si>
  <si>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</si>
  <si>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</si>
  <si>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</si>
  <si>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</si>
  <si>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</si>
  <si>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</si>
  <si>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</si>
  <si>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</si>
  <si>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</si>
  <si>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</si>
  <si>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</si>
  <si>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</si>
  <si>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</si>
  <si>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</si>
  <si>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</si>
  <si>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</si>
  <si>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</si>
  <si>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</si>
  <si>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</si>
  <si>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</si>
  <si>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</si>
  <si>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</si>
  <si>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</si>
  <si>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</si>
  <si>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</si>
  <si>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</si>
  <si>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</si>
  <si>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</si>
  <si>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</si>
  <si>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</si>
  <si>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</si>
  <si>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</si>
  <si>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</si>
  <si>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</si>
  <si>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</si>
  <si>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</si>
  <si>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</si>
  <si>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</si>
  <si>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</si>
  <si>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</si>
  <si>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</si>
  <si>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</si>
  <si>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</si>
  <si>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</si>
  <si>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</si>
  <si>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</si>
  <si>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</si>
  <si>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</si>
  <si>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</si>
  <si>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</si>
  <si>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</si>
  <si>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</si>
  <si>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</si>
  <si>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</si>
  <si>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</si>
  <si>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</si>
  <si>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</si>
  <si>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</si>
  <si>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</si>
  <si>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</si>
  <si>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</si>
  <si>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</si>
  <si>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</si>
  <si>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</si>
  <si>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</si>
  <si>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</si>
  <si>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</si>
  <si>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</si>
  <si>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</si>
  <si>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</si>
  <si>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</si>
  <si>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</si>
  <si>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</si>
  <si>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</si>
  <si>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</si>
  <si>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</si>
  <si>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</si>
  <si>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</si>
  <si>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</si>
  <si>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</si>
  <si>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</si>
  <si>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</si>
  <si>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</si>
  <si>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</si>
  <si>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</si>
  <si>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</si>
  <si>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</si>
  <si>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</si>
  <si>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</si>
  <si>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</si>
  <si>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</si>
  <si>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</si>
  <si>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</si>
  <si>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</si>
  <si>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</si>
  <si>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</si>
  <si>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</si>
  <si>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</si>
  <si>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</si>
  <si>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</si>
  <si>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</si>
  <si>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</si>
  <si>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</si>
  <si>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</si>
  <si>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</si>
  <si>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</si>
  <si>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</si>
  <si>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</si>
  <si>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</si>
  <si>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</si>
  <si>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</si>
  <si>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</si>
  <si>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</si>
  <si>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</si>
  <si>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</si>
  <si>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</si>
  <si>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</si>
  <si>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</si>
  <si>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</si>
  <si>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</si>
  <si>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</si>
  <si>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</si>
  <si>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</si>
  <si>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</si>
  <si>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</si>
  <si>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</si>
  <si>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</si>
  <si>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</si>
  <si>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</si>
  <si>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</si>
  <si>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</si>
  <si>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</si>
  <si>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</si>
  <si>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</si>
  <si>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</si>
  <si>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</si>
  <si>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</si>
  <si>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</si>
  <si>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</si>
  <si>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</si>
  <si>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</si>
  <si>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</si>
  <si>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</si>
  <si>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</si>
  <si>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</si>
  <si>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</si>
  <si>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</si>
  <si>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</si>
  <si>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</si>
  <si>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</si>
  <si>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</si>
  <si>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</si>
  <si>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</si>
  <si>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</si>
  <si>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</si>
  <si>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</si>
  <si>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</si>
  <si>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</si>
  <si>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</si>
  <si>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</si>
  <si>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</si>
  <si>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</si>
  <si>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</si>
  <si>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</si>
  <si>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</si>
  <si>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</si>
  <si>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</si>
  <si>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</si>
  <si>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</si>
  <si>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</si>
  <si>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</si>
  <si>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</si>
  <si>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</si>
  <si>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</si>
  <si>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</si>
  <si>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</si>
  <si>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</si>
  <si>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</si>
  <si>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</si>
  <si>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</si>
  <si>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</si>
  <si>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</si>
  <si>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</si>
  <si>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</si>
  <si>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</si>
  <si>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</si>
  <si>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</si>
  <si>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</si>
  <si>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</si>
  <si>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</si>
  <si>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</si>
  <si>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</si>
  <si>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</si>
  <si>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</si>
  <si>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</si>
  <si>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</si>
  <si>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</si>
  <si>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</si>
  <si>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</si>
  <si>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</si>
  <si>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</si>
  <si>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</si>
  <si>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</si>
  <si>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</si>
  <si>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</si>
  <si>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</si>
  <si>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</si>
  <si>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</si>
  <si>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</si>
  <si>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</si>
  <si>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</si>
  <si>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</si>
  <si>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</si>
  <si>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</si>
  <si>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</si>
  <si>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</si>
  <si>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</si>
  <si>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</si>
  <si>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</si>
  <si>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</si>
  <si>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</si>
  <si>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</si>
  <si>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</si>
  <si>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</si>
  <si>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</si>
  <si>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</si>
  <si>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</si>
  <si>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</si>
  <si>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</si>
  <si>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</si>
  <si>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</si>
  <si>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</si>
  <si>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</si>
  <si>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</si>
  <si>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</si>
  <si>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</si>
  <si>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</si>
  <si>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</si>
  <si>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</si>
  <si>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</si>
  <si>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</si>
  <si>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</si>
  <si>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</si>
  <si>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</si>
  <si>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</si>
  <si>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</si>
  <si>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</si>
  <si>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</si>
  <si>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</si>
  <si>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</si>
  <si>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</si>
  <si>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</si>
  <si>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</si>
  <si>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</si>
  <si>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</si>
  <si>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</si>
  <si>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</si>
  <si>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</si>
  <si>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</si>
  <si>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</si>
  <si>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</si>
  <si>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</si>
  <si>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</si>
  <si>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</si>
  <si>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</si>
  <si>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</si>
  <si>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</si>
  <si>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</si>
  <si>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</si>
  <si>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</si>
  <si>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</si>
  <si>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</si>
  <si>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</si>
  <si>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</si>
  <si>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</si>
  <si>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</si>
  <si>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</si>
  <si>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</si>
  <si>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</si>
  <si>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</si>
  <si>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</si>
  <si>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</si>
  <si>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</si>
  <si>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</si>
  <si>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</si>
  <si>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</si>
  <si>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</si>
  <si>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</si>
  <si>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</si>
  <si>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</si>
  <si>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</si>
  <si>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</si>
  <si>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</si>
  <si>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</si>
  <si>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</si>
  <si>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</si>
  <si>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</si>
  <si>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</si>
  <si>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</si>
  <si>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</si>
  <si>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</si>
  <si>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</si>
  <si>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</si>
  <si>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</si>
  <si>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</si>
  <si>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</si>
  <si>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</si>
  <si>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</si>
  <si>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</si>
  <si>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</si>
  <si>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</si>
  <si>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</si>
  <si>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</si>
  <si>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</si>
  <si>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</si>
  <si>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</si>
  <si>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</si>
  <si>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</si>
  <si>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</si>
  <si>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</si>
  <si>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</si>
  <si>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</si>
  <si>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</si>
  <si>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</si>
  <si>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</si>
  <si>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</si>
  <si>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</si>
  <si>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</si>
  <si>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</si>
  <si>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</si>
  <si>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</si>
  <si>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</si>
  <si>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</si>
  <si>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</si>
  <si>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</si>
  <si>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</si>
  <si>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</si>
  <si>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</si>
  <si>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</si>
  <si>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</si>
  <si>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</si>
  <si>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</si>
  <si>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</si>
  <si>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</si>
  <si>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</si>
  <si>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</si>
  <si>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</si>
  <si>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</si>
  <si>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</si>
  <si>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</si>
  <si>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</si>
  <si>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</si>
  <si>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</si>
  <si>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</si>
  <si>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</si>
  <si>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</si>
  <si>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</si>
  <si>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</si>
  <si>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</si>
  <si>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</si>
  <si>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</si>
  <si>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</si>
  <si>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</si>
  <si>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</si>
  <si>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</si>
  <si>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</si>
  <si>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</si>
  <si>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</si>
  <si>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</si>
  <si>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</si>
  <si>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</si>
  <si>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</si>
  <si>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</si>
  <si>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</si>
  <si>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</si>
  <si>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</si>
  <si>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</si>
  <si>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</si>
  <si>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</si>
  <si>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</si>
  <si>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</si>
  <si>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</si>
  <si>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</si>
  <si>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</si>
  <si>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</si>
  <si>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</si>
  <si>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</si>
  <si>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</si>
  <si>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</si>
  <si>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</si>
  <si>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</si>
  <si>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</si>
  <si>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</si>
  <si>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</si>
  <si>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</si>
  <si>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</si>
  <si>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</si>
  <si>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</si>
  <si>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</si>
  <si>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</si>
  <si>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</si>
  <si>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</si>
  <si>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</si>
  <si>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</si>
  <si>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</si>
  <si>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</si>
  <si>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</si>
  <si>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</si>
  <si>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</si>
  <si>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</si>
  <si>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</si>
  <si>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</si>
  <si>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</si>
  <si>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</si>
  <si>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</si>
  <si>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</si>
  <si>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</si>
  <si>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</si>
  <si>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</si>
  <si>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</si>
  <si>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</si>
  <si>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</si>
  <si>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</si>
  <si>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</si>
  <si>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</si>
  <si>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</si>
  <si>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</si>
  <si>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</si>
  <si>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</si>
  <si>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</si>
  <si>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</si>
  <si>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</si>
  <si>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</si>
  <si>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</si>
  <si>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</si>
  <si>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</si>
  <si>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</si>
  <si>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</si>
  <si>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</si>
  <si>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</si>
  <si>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</si>
  <si>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</si>
  <si>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</si>
  <si>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</si>
  <si>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</si>
  <si>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</si>
  <si>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</si>
  <si>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</si>
  <si>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</si>
  <si>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</si>
  <si>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</si>
  <si>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</si>
  <si>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</si>
  <si>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</si>
  <si>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</si>
  <si>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</si>
  <si>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</si>
  <si>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</si>
  <si>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</si>
  <si>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</si>
  <si>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</si>
  <si>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</si>
  <si>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</si>
  <si>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</si>
  <si>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</si>
  <si>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</si>
  <si>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</si>
  <si>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</si>
  <si>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</si>
  <si>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</si>
  <si>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</si>
  <si>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</si>
  <si>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</si>
  <si>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</si>
  <si>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</si>
  <si>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</si>
  <si>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</si>
  <si>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</si>
  <si>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</si>
  <si>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</si>
  <si>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</si>
  <si>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</si>
  <si>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</si>
  <si>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</si>
  <si>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</si>
  <si>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</si>
  <si>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</si>
  <si>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</si>
  <si>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</si>
  <si>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</si>
  <si>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</si>
  <si>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</si>
  <si>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</si>
  <si>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</si>
  <si>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</si>
  <si>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</si>
  <si>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</si>
  <si>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</si>
  <si>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</si>
  <si>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</si>
  <si>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</si>
  <si>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</si>
  <si>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</si>
  <si>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</si>
  <si>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</si>
  <si>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</si>
  <si>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</si>
  <si>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</si>
  <si>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</si>
  <si>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</si>
  <si>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</si>
  <si>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</si>
  <si>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</si>
  <si>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</si>
  <si>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</si>
  <si>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</si>
  <si>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</si>
  <si>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</si>
  <si>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</si>
  <si>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</si>
  <si>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</si>
  <si>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</si>
  <si>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</si>
  <si>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</si>
  <si>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</si>
  <si>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</si>
  <si>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</si>
  <si>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</si>
  <si>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</si>
  <si>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</si>
  <si>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</si>
  <si>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</si>
  <si>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</si>
  <si>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</si>
  <si>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</si>
  <si>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</si>
  <si>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</si>
  <si>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</si>
  <si>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</si>
  <si>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</si>
  <si>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</si>
  <si>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</si>
  <si>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</si>
  <si>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</si>
  <si>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</si>
  <si>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</si>
  <si>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</si>
  <si>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</si>
  <si>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</si>
  <si>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</si>
  <si>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</si>
  <si>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</si>
  <si>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</si>
  <si>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</si>
  <si>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</si>
  <si>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</si>
  <si>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</si>
  <si>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</si>
  <si>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</si>
  <si>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</si>
  <si>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</si>
  <si>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</si>
  <si>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</si>
  <si>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</si>
  <si>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</si>
  <si>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</si>
  <si>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</si>
  <si>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</si>
  <si>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</si>
  <si>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</si>
  <si>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</si>
  <si>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</si>
  <si>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</si>
  <si>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</si>
  <si>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</si>
  <si>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</si>
  <si>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</si>
  <si>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</si>
  <si>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</si>
  <si>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</si>
  <si>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</si>
  <si>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</si>
  <si>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</si>
  <si>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</si>
  <si>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</si>
  <si>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</si>
  <si>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</si>
  <si>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</si>
  <si>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</si>
  <si>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</si>
  <si>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</si>
  <si>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</si>
  <si>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</si>
  <si>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</si>
  <si>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</si>
  <si>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</si>
  <si>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</si>
  <si>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</si>
  <si>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</si>
  <si>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</si>
  <si>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</si>
  <si>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</si>
  <si>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</si>
  <si>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</si>
  <si>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</si>
  <si>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</si>
  <si>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</si>
  <si>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</si>
  <si>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</si>
  <si>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</si>
  <si>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</si>
  <si>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</si>
  <si>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</si>
  <si>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</si>
  <si>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</si>
  <si>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</si>
  <si>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</si>
  <si>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</si>
  <si>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</si>
  <si>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</si>
  <si>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</si>
  <si>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</si>
  <si>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</si>
  <si>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</si>
  <si>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</si>
  <si>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</si>
  <si>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</si>
  <si>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</si>
  <si>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</si>
  <si>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</si>
  <si>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</si>
  <si>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</si>
  <si>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</si>
  <si>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</si>
  <si>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</si>
  <si>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</si>
  <si>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</si>
  <si>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</si>
  <si>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</si>
  <si>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</si>
  <si>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</si>
  <si>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</si>
  <si>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</si>
  <si>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</si>
  <si>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</si>
  <si>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</si>
  <si>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</si>
  <si>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</si>
  <si>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</si>
  <si>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</si>
  <si>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</si>
  <si>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</si>
  <si>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</si>
  <si>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</si>
  <si>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</si>
  <si>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</si>
  <si>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</si>
  <si>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</si>
  <si>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</si>
  <si>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</si>
  <si>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</si>
  <si>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</si>
  <si>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</si>
  <si>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</si>
  <si>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</si>
  <si>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</si>
  <si>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</si>
  <si>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</si>
  <si>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</si>
  <si>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</si>
  <si>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</si>
  <si>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</si>
  <si>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</si>
  <si>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</si>
  <si>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</si>
  <si>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</si>
  <si>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</si>
  <si>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</si>
  <si>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</si>
  <si>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</si>
  <si>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</si>
  <si>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</si>
  <si>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</si>
  <si>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</si>
  <si>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</si>
  <si>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</si>
  <si>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</si>
  <si>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</si>
  <si>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</si>
  <si>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</si>
  <si>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</si>
  <si>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</si>
  <si>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</si>
  <si>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</si>
  <si>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</si>
  <si>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</si>
  <si>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</si>
  <si>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</si>
  <si>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</si>
  <si>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</si>
  <si>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</si>
  <si>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</si>
  <si>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</si>
  <si>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</si>
  <si>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</si>
  <si>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</si>
  <si>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</si>
  <si>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</si>
  <si>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</si>
  <si>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</si>
  <si>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</si>
  <si>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</si>
  <si>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</si>
  <si>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</si>
  <si>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</si>
  <si>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</si>
  <si>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</si>
  <si>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</si>
  <si>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</si>
  <si>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</si>
  <si>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</si>
  <si>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</si>
  <si>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</si>
  <si>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</si>
  <si>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</si>
  <si>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</si>
  <si>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</si>
  <si>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</si>
  <si>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</si>
  <si>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</si>
  <si>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</si>
  <si>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</si>
  <si>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</si>
  <si>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</si>
  <si>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</si>
  <si>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</si>
  <si>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</si>
  <si>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</si>
  <si>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</si>
  <si>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</si>
  <si>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</si>
  <si>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</si>
  <si>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</si>
  <si>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</si>
  <si>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</si>
  <si>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</si>
  <si>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</si>
  <si>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</si>
  <si>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</si>
  <si>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</si>
  <si>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</si>
  <si>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</si>
  <si>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</si>
  <si>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</si>
  <si>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</si>
  <si>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</si>
  <si>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</si>
  <si>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</si>
  <si>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</si>
  <si>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</si>
  <si>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</si>
  <si>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</si>
  <si>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</si>
  <si>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</si>
  <si>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</si>
  <si>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</si>
  <si>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</si>
  <si>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</si>
  <si>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</si>
  <si>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</si>
  <si>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</si>
  <si>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</si>
  <si>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</si>
  <si>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</si>
  <si>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</si>
  <si>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</si>
  <si>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</si>
  <si>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</si>
  <si>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</si>
  <si>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</si>
  <si>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</si>
  <si>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</si>
  <si>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</si>
  <si>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</si>
  <si>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</si>
  <si>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</si>
  <si>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</si>
  <si>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</si>
  <si>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</si>
  <si>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</si>
  <si>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</si>
  <si>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</si>
  <si>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</si>
  <si>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</si>
  <si>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</si>
  <si>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</si>
  <si>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</si>
  <si>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</si>
  <si>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</si>
  <si>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</si>
  <si>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</si>
  <si>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</si>
  <si>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</si>
  <si>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</si>
  <si>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</si>
  <si>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</si>
  <si>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</si>
  <si>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</si>
  <si>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</si>
  <si>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</si>
  <si>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</si>
  <si>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</si>
  <si>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</si>
  <si>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</si>
  <si>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</si>
  <si>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</si>
  <si>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</si>
  <si>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</si>
  <si>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</si>
  <si>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</si>
  <si>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</si>
  <si>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</si>
  <si>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</si>
  <si>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</si>
  <si>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</si>
  <si>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</si>
  <si>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</si>
  <si>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</si>
  <si>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</si>
  <si>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</si>
  <si>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</si>
  <si>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</si>
  <si>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</si>
  <si>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</si>
  <si>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</si>
  <si>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</si>
  <si>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</si>
  <si>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</si>
  <si>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</si>
  <si>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</si>
  <si>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</si>
  <si>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</si>
  <si>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</si>
  <si>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</si>
  <si>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</si>
  <si>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</si>
  <si>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</si>
  <si>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</si>
  <si>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</si>
  <si>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</si>
  <si>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</si>
  <si>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</si>
  <si>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</si>
  <si>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</si>
  <si>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</si>
  <si>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</si>
  <si>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</si>
  <si>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</si>
  <si>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</si>
  <si>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</si>
  <si>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</si>
  <si>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</si>
  <si>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</si>
  <si>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</si>
  <si>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</si>
  <si>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</si>
  <si>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</si>
  <si>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</si>
  <si>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</si>
  <si>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</si>
  <si>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</si>
  <si>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</si>
  <si>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</si>
  <si>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</si>
  <si>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</si>
  <si>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</si>
  <si>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</si>
  <si>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</si>
  <si>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</si>
  <si>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</si>
  <si>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</si>
  <si>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</si>
  <si>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</si>
  <si>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</si>
  <si>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</si>
  <si>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</si>
  <si>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</si>
  <si>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</si>
  <si>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</si>
  <si>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</si>
  <si>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</si>
  <si>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</si>
  <si>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</si>
  <si>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</si>
  <si>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</si>
  <si>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</si>
  <si>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</si>
  <si>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</si>
  <si>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</si>
  <si>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</si>
  <si>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</si>
  <si>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</si>
  <si>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</si>
  <si>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</si>
  <si>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</si>
  <si>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</si>
  <si>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</si>
  <si>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</si>
  <si>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</si>
  <si>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</si>
  <si>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</si>
  <si>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</si>
  <si>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</si>
  <si>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</si>
  <si>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</si>
  <si>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</si>
  <si>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</si>
  <si>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</si>
  <si>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</si>
  <si>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</si>
  <si>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</si>
  <si>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</si>
  <si>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</si>
  <si>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</si>
  <si>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</si>
  <si>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</si>
  <si>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</si>
  <si>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</si>
  <si>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</si>
  <si>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</si>
  <si>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</si>
  <si>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</si>
  <si>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</si>
  <si>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</si>
  <si>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</si>
  <si>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</si>
  <si>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</si>
  <si>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</si>
  <si>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</si>
  <si>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</si>
  <si>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</si>
  <si>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</si>
  <si>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</si>
  <si>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</si>
  <si>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</si>
  <si>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</si>
  <si>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</si>
  <si>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</si>
  <si>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</si>
  <si>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</si>
  <si>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</si>
  <si>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</si>
  <si>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</si>
  <si>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</si>
  <si>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</si>
  <si>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</si>
  <si>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</si>
  <si>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</si>
  <si>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</si>
  <si>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</si>
  <si>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</si>
  <si>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</si>
  <si>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</si>
  <si>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</si>
  <si>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</si>
  <si>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</si>
  <si>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</si>
  <si>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</si>
  <si>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</si>
  <si>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</si>
  <si>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</si>
  <si>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</si>
  <si>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</si>
  <si>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</si>
  <si>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</si>
  <si>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</si>
  <si>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</si>
  <si>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</si>
  <si>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</si>
  <si>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</si>
  <si>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</si>
  <si>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</si>
  <si>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</si>
  <si>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</si>
  <si>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</si>
  <si>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</si>
  <si>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</si>
  <si>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</si>
  <si>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</si>
  <si>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</si>
  <si>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</si>
  <si>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</si>
  <si>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</si>
  <si>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</si>
  <si>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</si>
  <si>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</si>
  <si>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</si>
  <si>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</si>
  <si>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</si>
  <si>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</si>
  <si>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</si>
  <si>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</si>
  <si>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</si>
  <si>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</si>
  <si>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</si>
  <si>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</si>
  <si>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</si>
  <si>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</si>
  <si>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</si>
  <si>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</si>
  <si>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</si>
  <si>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</si>
  <si>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</si>
  <si>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</si>
  <si>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</si>
  <si>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</si>
  <si>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</si>
  <si>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</si>
  <si>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</si>
  <si>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</si>
  <si>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</si>
  <si>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</si>
  <si>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</si>
  <si>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</si>
  <si>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</si>
  <si>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</si>
  <si>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</si>
  <si>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</si>
  <si>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</si>
  <si>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</si>
  <si>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</si>
  <si>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</si>
  <si>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</si>
  <si>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</si>
  <si>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</si>
  <si>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</si>
  <si>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</si>
  <si>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</si>
  <si>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</si>
  <si>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</si>
  <si>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</si>
  <si>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</si>
  <si>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</si>
  <si>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</si>
  <si>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</si>
  <si>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</si>
  <si>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</si>
  <si>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</si>
  <si>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</si>
  <si>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</si>
  <si>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</si>
  <si>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</si>
  <si>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</si>
  <si>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</si>
  <si>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</si>
  <si>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</si>
  <si>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</si>
  <si>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</si>
  <si>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</si>
  <si>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</si>
  <si>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</si>
  <si>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</si>
  <si>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</si>
  <si>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</si>
  <si>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</si>
  <si>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</si>
  <si>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</si>
  <si>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</si>
  <si>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</si>
  <si>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</si>
  <si>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</si>
  <si>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</si>
  <si>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</si>
  <si>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</si>
  <si>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</si>
  <si>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</si>
  <si>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</si>
  <si>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</si>
  <si>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</si>
  <si>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</si>
  <si>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</si>
  <si>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</si>
  <si>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</si>
  <si>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</si>
  <si>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</si>
  <si>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</si>
  <si>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</si>
  <si>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</si>
  <si>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</si>
  <si>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</si>
  <si>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</si>
  <si>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</si>
  <si>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</si>
  <si>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</si>
  <si>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</si>
  <si>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</si>
  <si>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</si>
  <si>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</si>
  <si>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</si>
  <si>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</si>
  <si>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</si>
  <si>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</si>
  <si>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</si>
  <si>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</si>
  <si>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</si>
  <si>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</si>
  <si>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</si>
  <si>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</si>
  <si>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</si>
  <si>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</si>
  <si>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</si>
  <si>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</si>
  <si>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</si>
  <si>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</si>
  <si>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</si>
  <si>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</si>
  <si>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</si>
  <si>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</si>
  <si>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</si>
  <si>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</si>
  <si>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</si>
  <si>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</si>
  <si>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</si>
  <si>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</si>
  <si>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</si>
  <si>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</si>
  <si>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</si>
  <si>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</si>
  <si>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</si>
  <si>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</si>
  <si>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</si>
  <si>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</si>
  <si>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</si>
  <si>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</si>
  <si>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</si>
  <si>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</si>
  <si>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</si>
  <si>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</si>
  <si>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</si>
  <si>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</si>
  <si>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</si>
  <si>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</si>
  <si>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</si>
  <si>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</si>
  <si>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</si>
  <si>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</si>
  <si>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</si>
  <si>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</si>
  <si>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</si>
  <si>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</si>
  <si>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</si>
  <si>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</si>
  <si>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</si>
  <si>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</si>
  <si>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</si>
  <si>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</si>
  <si>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</si>
  <si>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</si>
  <si>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</si>
  <si>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</si>
  <si>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</si>
  <si>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</si>
  <si>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</si>
  <si>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</si>
  <si>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</si>
  <si>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</si>
  <si>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</si>
  <si>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</si>
  <si>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</si>
  <si>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</si>
  <si>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</si>
  <si>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</si>
  <si>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</si>
  <si>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</si>
  <si>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</si>
  <si>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</si>
  <si>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</si>
  <si>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</si>
  <si>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</si>
  <si>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</si>
  <si>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</si>
  <si>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</si>
  <si>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</si>
  <si>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</si>
  <si>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</si>
  <si>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</si>
  <si>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</si>
  <si>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</si>
  <si>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</si>
  <si>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</si>
  <si>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</si>
  <si>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</si>
  <si>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</si>
  <si>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</si>
  <si>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</si>
  <si>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</si>
  <si>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</si>
  <si>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</si>
  <si>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</si>
  <si>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</si>
  <si>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</si>
  <si>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</si>
  <si>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</si>
  <si>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</si>
  <si>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</si>
  <si>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</si>
  <si>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</si>
  <si>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</si>
  <si>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</si>
  <si>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</si>
  <si>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</si>
  <si>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</si>
  <si>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</si>
  <si>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</si>
  <si>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</si>
  <si>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</si>
  <si>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</si>
  <si>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</si>
  <si>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</si>
  <si>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</si>
  <si>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</si>
  <si>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</si>
  <si>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</si>
  <si>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</si>
  <si>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</si>
  <si>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</si>
  <si>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</si>
  <si>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</si>
  <si>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</si>
  <si>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</si>
  <si>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</si>
  <si>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</si>
  <si>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</si>
  <si>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</si>
  <si>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</si>
  <si>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</si>
  <si>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</si>
  <si>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</si>
  <si>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</si>
  <si>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</si>
  <si>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</si>
  <si>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</si>
  <si>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</si>
  <si>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</si>
  <si>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</si>
  <si>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</si>
  <si>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</si>
  <si>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</si>
  <si>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</si>
  <si>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</si>
  <si>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</si>
  <si>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</si>
  <si>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</si>
  <si>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</si>
  <si>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</si>
  <si>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</si>
  <si>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</si>
  <si>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</si>
  <si>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</si>
  <si>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</si>
  <si>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</si>
  <si>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</si>
  <si>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</si>
  <si>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</si>
  <si>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</si>
  <si>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</si>
  <si>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</si>
  <si>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</si>
  <si>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</si>
  <si>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</si>
  <si>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</si>
  <si>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</si>
  <si>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</si>
  <si>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</si>
  <si>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</si>
  <si>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</si>
  <si>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</si>
  <si>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</si>
  <si>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</si>
  <si>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</si>
  <si>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</si>
  <si>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</si>
  <si>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</si>
  <si>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</si>
  <si>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</si>
  <si>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</si>
  <si>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</si>
  <si>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</si>
  <si>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</si>
  <si>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</si>
  <si>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</si>
  <si>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</si>
  <si>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</si>
  <si>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</si>
  <si>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</si>
  <si>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</si>
  <si>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</si>
  <si>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</si>
  <si>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</si>
  <si>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</si>
  <si>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</si>
  <si>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</si>
  <si>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</si>
  <si>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</si>
  <si>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</si>
  <si>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</si>
  <si>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</si>
  <si>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</si>
  <si>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</si>
  <si>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</si>
  <si>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</si>
  <si>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</si>
  <si>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</si>
  <si>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</si>
  <si>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</si>
  <si>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</si>
  <si>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</si>
  <si>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</si>
  <si>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</si>
  <si>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</si>
  <si>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</si>
  <si>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</si>
  <si>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</si>
  <si>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</si>
  <si>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</si>
  <si>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</si>
  <si>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</si>
  <si>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</si>
  <si>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</si>
  <si>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</si>
  <si>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</si>
  <si>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</si>
  <si>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</si>
  <si>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</si>
  <si>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</si>
  <si>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</si>
  <si>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</si>
  <si>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</si>
  <si>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</si>
  <si>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</si>
  <si>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</si>
  <si>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</si>
  <si>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</si>
  <si>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</si>
  <si>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</si>
  <si>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</si>
  <si>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</si>
  <si>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</si>
  <si>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</si>
  <si>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</si>
  <si>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</si>
  <si>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</si>
  <si>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</si>
  <si>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</si>
  <si>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</si>
  <si>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</si>
  <si>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</si>
  <si>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</si>
  <si>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</si>
  <si>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</si>
  <si>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</si>
  <si>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</si>
  <si>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</si>
  <si>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</si>
  <si>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</si>
  <si>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</si>
  <si>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</si>
  <si>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</si>
  <si>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</si>
  <si>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</si>
  <si>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</si>
  <si>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</si>
  <si>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</si>
  <si>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</si>
  <si>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</si>
  <si>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</si>
  <si>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</si>
  <si>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</si>
  <si>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</si>
  <si>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</si>
  <si>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</si>
  <si>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</si>
  <si>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</si>
  <si>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</si>
  <si>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</si>
  <si>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</si>
  <si>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</si>
  <si>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</si>
  <si>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</si>
  <si>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</si>
  <si>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</si>
  <si>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</si>
  <si>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</si>
  <si>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</si>
  <si>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</si>
  <si>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</si>
  <si>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</si>
  <si>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</si>
  <si>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</si>
  <si>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</si>
  <si>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</si>
  <si>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</si>
  <si>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</si>
  <si>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</si>
  <si>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</si>
  <si>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</si>
  <si>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</si>
  <si>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</si>
  <si>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</si>
  <si>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</si>
  <si>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</si>
  <si>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</si>
  <si>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</si>
  <si>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</si>
  <si>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</si>
  <si>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</si>
  <si>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</si>
  <si>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</si>
  <si>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</si>
  <si>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</si>
  <si>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</si>
  <si>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</si>
  <si>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</si>
  <si>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</si>
  <si>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</si>
  <si>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</si>
  <si>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</si>
  <si>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</si>
  <si>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</si>
  <si>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</si>
  <si>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</si>
  <si>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</si>
  <si>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</si>
  <si>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</si>
  <si>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</si>
  <si>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</si>
  <si>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</si>
  <si>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</si>
  <si>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</si>
  <si>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</si>
  <si>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</si>
  <si>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</si>
  <si>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</si>
  <si>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</si>
  <si>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</si>
  <si>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</si>
  <si>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</si>
  <si>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</si>
  <si>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</si>
  <si>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</si>
  <si>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</si>
  <si>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</si>
  <si>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</si>
  <si>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</si>
  <si>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</si>
  <si>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</si>
  <si>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</si>
  <si>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</si>
  <si>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</si>
  <si>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</si>
  <si>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</si>
  <si>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</si>
  <si>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</si>
  <si>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</si>
  <si>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</si>
  <si>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</si>
  <si>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</si>
  <si>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</si>
  <si>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</si>
  <si>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</si>
  <si>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</si>
  <si>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</si>
  <si>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</si>
  <si>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</si>
  <si>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</si>
  <si>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</si>
  <si>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</si>
  <si>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</si>
  <si>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</si>
  <si>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</si>
  <si>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</si>
  <si>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</si>
  <si>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</si>
  <si>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</si>
  <si>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</si>
  <si>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</si>
  <si>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</si>
  <si>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</si>
  <si>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</si>
  <si>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</si>
  <si>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</si>
  <si>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</si>
  <si>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</si>
  <si>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</si>
  <si>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</si>
  <si>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</si>
  <si>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</si>
  <si>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</si>
  <si>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</si>
  <si>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</si>
  <si>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</si>
  <si>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</si>
  <si>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</si>
  <si>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</si>
  <si>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</si>
  <si>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</si>
  <si>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</si>
  <si>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</si>
  <si>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</si>
  <si>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</si>
  <si>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</si>
  <si>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</si>
  <si>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</si>
  <si>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</si>
  <si>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</si>
  <si>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</si>
  <si>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</si>
  <si>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</si>
  <si>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</si>
  <si>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</si>
  <si>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</si>
  <si>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</si>
  <si>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</si>
  <si>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</si>
  <si>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</si>
  <si>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</si>
  <si>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</si>
  <si>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</si>
  <si>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</si>
  <si>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</si>
  <si>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</si>
  <si>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</si>
  <si>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</si>
  <si>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</si>
  <si>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</si>
  <si>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</si>
  <si>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</si>
  <si>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</si>
  <si>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</si>
  <si>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</si>
  <si>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</si>
  <si>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</si>
  <si>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</si>
  <si>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</si>
  <si>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</si>
  <si>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</si>
  <si>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</si>
  <si>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</si>
  <si>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</si>
  <si>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</si>
  <si>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</si>
  <si>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</si>
  <si>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</si>
  <si>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</si>
  <si>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</si>
  <si>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</si>
  <si>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</si>
  <si>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</si>
  <si>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</si>
  <si>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</si>
  <si>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</si>
  <si>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</si>
  <si>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</si>
  <si>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</si>
  <si>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</si>
  <si>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</si>
  <si>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</si>
  <si>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</si>
  <si>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</si>
  <si>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</si>
  <si>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</si>
  <si>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</si>
  <si>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</si>
  <si>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</si>
  <si>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</si>
  <si>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</si>
  <si>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</si>
  <si>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</si>
  <si>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</si>
  <si>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</si>
  <si>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</si>
  <si>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</si>
  <si>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</si>
  <si>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</si>
  <si>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</si>
  <si>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</si>
  <si>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</si>
  <si>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</si>
  <si>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</si>
  <si>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</si>
  <si>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</si>
  <si>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</si>
  <si>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</si>
  <si>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</si>
  <si>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</si>
  <si>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</si>
  <si>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</si>
  <si>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</si>
  <si>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</si>
  <si>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</si>
  <si>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</si>
  <si>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</si>
  <si>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</si>
  <si>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</si>
  <si>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</si>
  <si>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</si>
  <si>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</si>
  <si>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</si>
  <si>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</si>
  <si>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</si>
  <si>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</si>
  <si>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</si>
  <si>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</si>
  <si>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</si>
  <si>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</si>
  <si>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</si>
  <si>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</si>
  <si>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</si>
  <si>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</si>
  <si>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</si>
  <si>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</si>
  <si>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</si>
  <si>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</si>
  <si>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</si>
  <si>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</si>
  <si>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</si>
  <si>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</si>
  <si>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</si>
  <si>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</si>
  <si>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</si>
  <si>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</si>
  <si>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</si>
  <si>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</si>
  <si>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</si>
  <si>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</si>
  <si>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</si>
  <si>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</si>
  <si>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</si>
  <si>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</si>
  <si>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</si>
  <si>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</si>
  <si>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</si>
  <si>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</si>
  <si>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</si>
  <si>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</si>
  <si>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</si>
  <si>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</si>
  <si>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</si>
  <si>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</si>
  <si>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</si>
  <si>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</si>
  <si>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</si>
  <si>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</si>
  <si>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</si>
  <si>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</si>
  <si>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</si>
  <si>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</si>
  <si>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</si>
  <si>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</si>
  <si>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</si>
  <si>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</si>
  <si>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</si>
  <si>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</si>
  <si>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</si>
  <si>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</si>
  <si>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</si>
  <si>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</si>
  <si>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</si>
  <si>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</si>
  <si>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</si>
  <si>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</si>
  <si>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</si>
  <si>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</si>
  <si>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</si>
  <si>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</si>
  <si>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</si>
  <si>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</si>
  <si>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</si>
  <si>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</si>
  <si>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</si>
  <si>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</si>
  <si>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</si>
  <si>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</si>
  <si>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</si>
  <si>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</si>
  <si>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</si>
  <si>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</si>
  <si>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</si>
  <si>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</si>
  <si>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</si>
  <si>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</si>
  <si>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</si>
  <si>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</si>
  <si>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</si>
  <si>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</si>
  <si>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</si>
  <si>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</si>
  <si>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</si>
  <si>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</si>
  <si>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</si>
  <si>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</si>
  <si>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</si>
  <si>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</si>
  <si>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</si>
  <si>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</si>
  <si>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</si>
  <si>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</si>
  <si>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</si>
  <si>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</si>
  <si>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</si>
  <si>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</si>
  <si>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</si>
  <si>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</si>
  <si>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</si>
  <si>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</si>
  <si>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</si>
  <si>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</si>
  <si>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</si>
  <si>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</si>
  <si>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</si>
  <si>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</si>
  <si>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</si>
  <si>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</si>
  <si>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</si>
  <si>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</si>
  <si>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</si>
  <si>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</si>
  <si>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</si>
  <si>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</si>
  <si>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</si>
  <si>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</si>
  <si>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</si>
  <si>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</si>
  <si>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</si>
  <si>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</si>
  <si>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</si>
  <si>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</si>
  <si>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</si>
  <si>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</si>
  <si>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</si>
  <si>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</si>
  <si>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</si>
  <si>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</si>
  <si>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</si>
  <si>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</si>
  <si>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</si>
  <si>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</si>
  <si>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</si>
  <si>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</si>
  <si>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</si>
  <si>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</si>
  <si>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</si>
  <si>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</si>
  <si>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</si>
  <si>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</si>
  <si>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</si>
  <si>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</si>
  <si>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</si>
  <si>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</si>
  <si>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</si>
  <si>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</si>
  <si>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</si>
  <si>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</si>
  <si>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</si>
  <si>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</si>
  <si>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</si>
  <si>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</si>
  <si>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</si>
  <si>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</si>
  <si>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</si>
  <si>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</si>
  <si>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</si>
  <si>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</si>
  <si>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</si>
  <si>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</si>
  <si>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</si>
  <si>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</si>
  <si>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</si>
  <si>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</si>
  <si>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</si>
  <si>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</si>
  <si>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</si>
  <si>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</si>
  <si>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</si>
  <si>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</si>
  <si>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</si>
  <si>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</si>
  <si>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</si>
  <si>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</si>
  <si>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</si>
  <si>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</si>
  <si>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</si>
  <si>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</si>
  <si>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</si>
  <si>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</si>
  <si>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</si>
  <si>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</si>
  <si>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</si>
  <si>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</si>
  <si>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</si>
  <si>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</si>
  <si>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</si>
  <si>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</si>
  <si>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</si>
  <si>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</si>
  <si>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</si>
  <si>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</si>
  <si>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</si>
  <si>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</si>
  <si>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</si>
  <si>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</si>
  <si>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</si>
  <si>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</si>
  <si>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</si>
  <si>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</si>
  <si>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</si>
  <si>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</si>
  <si>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</si>
  <si>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</si>
  <si>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</si>
  <si>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</si>
  <si>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</si>
  <si>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</si>
  <si>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</si>
  <si>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</si>
  <si>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</si>
  <si>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</si>
  <si>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</si>
  <si>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</si>
  <si>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</si>
  <si>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</si>
  <si>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</si>
  <si>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</si>
  <si>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</si>
  <si>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</si>
  <si>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</si>
  <si>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</si>
  <si>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</si>
  <si>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</si>
  <si>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</si>
  <si>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</si>
  <si>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</si>
  <si>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</si>
  <si>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</si>
  <si>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</si>
  <si>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</si>
  <si>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</si>
  <si>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</si>
  <si>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</si>
  <si>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</si>
  <si>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</si>
  <si>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</si>
  <si>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</si>
  <si>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</si>
  <si>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</si>
  <si>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</si>
  <si>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</si>
  <si>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</si>
  <si>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</si>
  <si>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</si>
  <si>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</si>
  <si>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</si>
  <si>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</si>
  <si>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</si>
  <si>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</si>
  <si>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</si>
  <si>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</si>
  <si>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</si>
  <si>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</si>
  <si>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</si>
  <si>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</si>
  <si>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</si>
  <si>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</si>
  <si>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</si>
  <si>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</si>
  <si>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</si>
  <si>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</si>
  <si>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</si>
  <si>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</si>
  <si>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</si>
  <si>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</si>
  <si>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</si>
  <si>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</si>
  <si>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</si>
  <si>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</si>
  <si>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</si>
  <si>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</si>
  <si>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</si>
  <si>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</si>
  <si>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</si>
  <si>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</si>
  <si>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</si>
  <si>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</si>
  <si>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</si>
  <si>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</si>
  <si>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</si>
  <si>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</si>
  <si>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</si>
  <si>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</si>
  <si>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</si>
  <si>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</si>
  <si>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</si>
  <si>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</si>
  <si>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</si>
  <si>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</si>
  <si>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</si>
  <si>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</si>
  <si>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</si>
  <si>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</si>
  <si>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</si>
  <si>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</si>
  <si>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</si>
  <si>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</si>
  <si>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</si>
  <si>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</si>
  <si>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</si>
  <si>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</si>
  <si>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</si>
  <si>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</si>
  <si>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</si>
  <si>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</si>
  <si>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</si>
  <si>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</si>
  <si>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</si>
  <si>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</si>
  <si>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</si>
  <si>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</si>
  <si>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</si>
  <si>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</si>
  <si>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</si>
  <si>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</si>
  <si>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</si>
  <si>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</si>
  <si>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</si>
  <si>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</si>
  <si>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</si>
  <si>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</si>
  <si>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</si>
  <si>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</si>
  <si>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</si>
  <si>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</si>
  <si>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</si>
  <si>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</si>
  <si>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</si>
  <si>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</si>
  <si>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</si>
  <si>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</si>
  <si>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</si>
  <si>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</si>
  <si>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</si>
  <si>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</si>
  <si>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</si>
  <si>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</si>
  <si>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</si>
  <si>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</si>
  <si>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</si>
  <si>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</si>
  <si>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</si>
  <si>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</si>
  <si>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</si>
  <si>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</si>
  <si>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</si>
  <si>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</si>
  <si>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</si>
  <si>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</si>
  <si>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</si>
  <si>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</si>
  <si>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</si>
  <si>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</si>
  <si>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</si>
  <si>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</si>
  <si>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</si>
  <si>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</si>
  <si>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</si>
  <si>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</si>
  <si>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</si>
  <si>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</si>
  <si>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</si>
  <si>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</si>
  <si>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</si>
  <si>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</si>
  <si>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</si>
  <si>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</si>
  <si>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</si>
  <si>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</si>
  <si>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</si>
  <si>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</si>
  <si>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</si>
  <si>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</si>
  <si>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</si>
  <si>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</si>
  <si>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</si>
  <si>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</si>
  <si>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</si>
  <si>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</si>
  <si>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</si>
  <si>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</si>
  <si>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</si>
  <si>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</si>
  <si>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</si>
  <si>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</si>
  <si>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</si>
  <si>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</si>
  <si>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</si>
  <si>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</si>
  <si>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</si>
  <si>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</si>
  <si>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</si>
  <si>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</si>
  <si>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</si>
  <si>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</si>
  <si>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</si>
  <si>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</si>
  <si>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</si>
  <si>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</si>
  <si>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</si>
  <si>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</si>
  <si>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</si>
  <si>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</si>
  <si>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</si>
  <si>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</si>
  <si>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</si>
  <si>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</si>
  <si>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</si>
  <si>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</si>
  <si>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</si>
  <si>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</si>
  <si>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</si>
  <si>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</si>
  <si>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</si>
  <si>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</si>
  <si>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</si>
  <si>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</si>
  <si>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</si>
  <si>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</si>
  <si>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</si>
  <si>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</si>
  <si>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</si>
  <si>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</si>
  <si>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</si>
  <si>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</si>
  <si>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</si>
  <si>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</si>
  <si>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</si>
  <si>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</si>
  <si>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</si>
  <si>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</si>
  <si>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</si>
  <si>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</si>
  <si>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</si>
  <si>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</si>
  <si>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</si>
  <si>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</si>
  <si>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</si>
  <si>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</si>
  <si>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</si>
  <si>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</si>
  <si>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</si>
  <si>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</si>
  <si>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</si>
  <si>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</si>
  <si>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</si>
  <si>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</si>
  <si>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</si>
  <si>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</si>
  <si>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</si>
  <si>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</si>
  <si>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</si>
  <si>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</si>
  <si>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</si>
  <si>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</si>
  <si>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</si>
  <si>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</si>
  <si>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</si>
  <si>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</si>
  <si>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</si>
  <si>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</si>
  <si>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</si>
  <si>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</si>
  <si>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</si>
  <si>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</si>
  <si>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</si>
  <si>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</si>
  <si>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</si>
  <si>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</si>
  <si>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</si>
  <si>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</si>
  <si>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</si>
  <si>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</si>
  <si>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</si>
  <si>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</si>
  <si>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</si>
  <si>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</si>
  <si>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</si>
  <si>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</si>
  <si>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</si>
  <si>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</si>
  <si>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</si>
  <si>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</si>
  <si>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</si>
  <si>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</si>
  <si>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</si>
  <si>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</si>
  <si>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</si>
  <si>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</si>
  <si>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</si>
  <si>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</si>
  <si>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</si>
  <si>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</si>
  <si>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</si>
  <si>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</si>
  <si>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</si>
  <si>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</si>
  <si>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</si>
  <si>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</si>
  <si>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</si>
  <si>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</si>
  <si>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</si>
  <si>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</si>
  <si>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</si>
  <si>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</si>
  <si>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</si>
  <si>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</si>
  <si>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</si>
  <si>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</si>
  <si>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</si>
  <si>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</si>
  <si>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</si>
  <si>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</si>
  <si>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</si>
  <si>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</si>
  <si>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</si>
  <si>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</si>
  <si>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</si>
  <si>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</si>
  <si>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</si>
  <si>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</si>
  <si>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</si>
  <si>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</si>
  <si>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</si>
  <si>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</si>
  <si>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</si>
  <si>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</si>
  <si>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</si>
  <si>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</si>
  <si>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</si>
  <si>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</si>
  <si>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</si>
  <si>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</si>
  <si>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</si>
  <si>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</si>
  <si>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</si>
  <si>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</si>
  <si>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</si>
  <si>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</si>
  <si>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</si>
  <si>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</si>
  <si>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</si>
  <si>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</si>
  <si>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</si>
  <si>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</si>
  <si>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</si>
  <si>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</si>
  <si>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</si>
  <si>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</si>
  <si>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</si>
  <si>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</si>
  <si>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</si>
  <si>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</si>
  <si>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</si>
  <si>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</si>
  <si>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</si>
  <si>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</si>
  <si>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</si>
  <si>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</si>
  <si>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</si>
  <si>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</si>
  <si>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</si>
  <si>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</si>
  <si>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</si>
  <si>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</si>
  <si>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</si>
  <si>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</si>
  <si>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</si>
  <si>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</si>
  <si>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</si>
  <si>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</si>
  <si>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</si>
  <si>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</si>
  <si>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</si>
  <si>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</si>
  <si>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</si>
  <si>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</si>
  <si>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</si>
  <si>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</si>
  <si>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</si>
  <si>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</si>
  <si>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</si>
  <si>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</si>
  <si>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</si>
  <si>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</si>
  <si>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</si>
  <si>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</si>
  <si>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</si>
  <si>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</si>
  <si>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</si>
  <si>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</si>
  <si>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</si>
  <si>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</si>
  <si>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</si>
  <si>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</si>
  <si>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</si>
  <si>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</si>
  <si>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</si>
  <si>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</si>
  <si>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</si>
  <si>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</si>
  <si>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</si>
  <si>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</si>
  <si>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</si>
  <si>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</si>
  <si>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</si>
  <si>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</si>
  <si>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</si>
  <si>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</si>
  <si>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</si>
  <si>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</si>
  <si>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</si>
  <si>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</si>
  <si>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</si>
  <si>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</si>
  <si>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</si>
  <si>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</si>
  <si>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</si>
  <si>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</si>
  <si>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</si>
  <si>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</si>
  <si>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</si>
  <si>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</si>
  <si>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</si>
  <si>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</si>
  <si>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</si>
  <si>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</si>
  <si>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</si>
  <si>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</si>
  <si>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</si>
  <si>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</si>
  <si>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</si>
  <si>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</si>
  <si>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</si>
  <si>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</si>
  <si>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</si>
  <si>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</si>
  <si>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</si>
  <si>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</si>
  <si>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</si>
  <si>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</si>
  <si>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</si>
  <si>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</si>
  <si>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</si>
  <si>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</si>
  <si>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</si>
  <si>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</si>
  <si>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</si>
  <si>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</si>
  <si>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</si>
  <si>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</si>
  <si>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</si>
  <si>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</si>
  <si>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</si>
  <si>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</si>
  <si>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</si>
  <si>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</si>
  <si>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</si>
  <si>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</si>
  <si>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</si>
  <si>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</si>
  <si>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</si>
  <si>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</si>
  <si>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</si>
  <si>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</si>
  <si>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</si>
  <si>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</si>
  <si>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</si>
  <si>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</si>
  <si>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</si>
  <si>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</si>
  <si>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</si>
  <si>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</si>
  <si>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</si>
  <si>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</si>
  <si>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</si>
  <si>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</si>
  <si>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</si>
  <si>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</si>
  <si>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</si>
  <si>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</si>
  <si>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</si>
  <si>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</si>
  <si>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</si>
  <si>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</si>
  <si>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</si>
  <si>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</si>
  <si>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</si>
  <si>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</si>
  <si>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</si>
  <si>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</si>
  <si>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</si>
  <si>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</si>
  <si>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</si>
  <si>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</si>
  <si>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</si>
  <si>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</si>
  <si>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</si>
  <si>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</si>
  <si>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</si>
  <si>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</si>
  <si>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</si>
  <si>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</si>
  <si>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</si>
  <si>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</si>
  <si>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</si>
  <si>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</si>
  <si>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</si>
  <si>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</si>
  <si>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</si>
  <si>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</si>
  <si>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</si>
  <si>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</si>
  <si>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</si>
  <si>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</si>
  <si>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</si>
  <si>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</si>
  <si>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</si>
  <si>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</si>
  <si>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</si>
  <si>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</si>
  <si>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</si>
  <si>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</si>
  <si>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</si>
  <si>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</si>
  <si>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</si>
  <si>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</si>
  <si>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</si>
  <si>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</si>
  <si>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</si>
  <si>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</si>
  <si>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</si>
  <si>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</si>
  <si>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</si>
  <si>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</si>
  <si>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</si>
  <si>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</si>
  <si>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</si>
  <si>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</si>
  <si>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</si>
  <si>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</si>
  <si>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</si>
  <si>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</si>
  <si>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</si>
  <si>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</si>
  <si>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</si>
  <si>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</si>
  <si>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</si>
  <si>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</si>
  <si>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</si>
  <si>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</si>
  <si>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</si>
  <si>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</si>
  <si>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</si>
  <si>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</si>
  <si>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</si>
  <si>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</si>
  <si>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</si>
  <si>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</si>
  <si>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</si>
  <si>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</si>
  <si>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</si>
  <si>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</si>
  <si>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</si>
  <si>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</si>
  <si>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</si>
  <si>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</si>
  <si>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</si>
  <si>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</si>
  <si>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</si>
  <si>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</si>
  <si>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</si>
  <si>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</si>
  <si>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</si>
  <si>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</si>
  <si>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</si>
  <si>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</si>
  <si>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</si>
  <si>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</si>
  <si>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</si>
  <si>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</si>
  <si>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</si>
  <si>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</si>
  <si>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</si>
  <si>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</si>
  <si>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</si>
  <si>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</si>
  <si>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</si>
  <si>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</si>
  <si>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</si>
  <si>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</si>
  <si>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</si>
  <si>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</si>
  <si>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</si>
  <si>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</si>
  <si>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</si>
  <si>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</si>
  <si>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</si>
  <si>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</si>
  <si>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</si>
  <si>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</si>
  <si>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</si>
  <si>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</si>
  <si>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</si>
  <si>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</si>
  <si>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</si>
  <si>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</si>
  <si>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</si>
  <si>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</si>
  <si>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</si>
  <si>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</si>
  <si>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</si>
  <si>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</si>
  <si>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</si>
  <si>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</si>
  <si>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</si>
  <si>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</si>
  <si>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</si>
  <si>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</si>
  <si>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</si>
  <si>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</si>
  <si>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</si>
  <si>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</si>
  <si>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</si>
  <si>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</si>
  <si>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</si>
  <si>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</si>
  <si>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</si>
  <si>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</si>
  <si>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</si>
  <si>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</si>
  <si>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</si>
  <si>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</si>
  <si>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</si>
  <si>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</si>
  <si>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</si>
  <si>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</si>
  <si>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</si>
  <si>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</si>
  <si>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</si>
  <si>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</si>
  <si>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</si>
  <si>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</si>
  <si>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</si>
  <si>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</si>
  <si>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</si>
  <si>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</si>
  <si>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</si>
  <si>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</si>
  <si>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</si>
  <si>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</si>
  <si>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</si>
  <si>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</si>
  <si>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</si>
  <si>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</si>
  <si>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</si>
  <si>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</si>
  <si>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</si>
  <si>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</si>
  <si>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</si>
  <si>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</si>
  <si>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</si>
  <si>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</si>
  <si>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</si>
  <si>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</si>
  <si>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</si>
  <si>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</si>
  <si>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</si>
  <si>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</si>
  <si>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</si>
  <si>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</si>
  <si>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</si>
  <si>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</si>
  <si>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</si>
  <si>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</si>
  <si>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</si>
  <si>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</si>
  <si>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</si>
  <si>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</si>
  <si>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</si>
  <si>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</si>
  <si>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</si>
  <si>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</si>
  <si>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</si>
  <si>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</si>
  <si>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</si>
  <si>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</si>
  <si>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</si>
  <si>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</si>
  <si>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</si>
  <si>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</si>
  <si>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</si>
  <si>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</si>
  <si>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</si>
  <si>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</si>
  <si>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</si>
  <si>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</si>
  <si>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</si>
  <si>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</si>
  <si>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</si>
  <si>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</si>
  <si>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</si>
  <si>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</si>
  <si>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</si>
  <si>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</si>
  <si>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</si>
  <si>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</si>
  <si>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</si>
  <si>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</si>
  <si>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</si>
  <si>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</si>
  <si>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</si>
  <si>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</si>
  <si>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</si>
  <si>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</si>
  <si>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</si>
  <si>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</si>
  <si>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</si>
  <si>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</si>
  <si>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</si>
  <si>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</si>
  <si>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</si>
  <si>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</si>
  <si>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</si>
  <si>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</si>
  <si>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</si>
  <si>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</si>
  <si>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</si>
  <si>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</si>
  <si>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</si>
  <si>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</si>
  <si>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</si>
  <si>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</si>
  <si>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</si>
  <si>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</si>
  <si>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</si>
  <si>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</si>
  <si>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</si>
  <si>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</si>
  <si>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</si>
  <si>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</si>
  <si>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</si>
  <si>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</si>
  <si>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</si>
  <si>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</si>
  <si>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</si>
  <si>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</si>
  <si>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</si>
  <si>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</si>
  <si>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</si>
  <si>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</si>
  <si>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</si>
  <si>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</si>
  <si>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</si>
  <si>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</si>
  <si>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</si>
  <si>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</si>
  <si>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</si>
  <si>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</si>
  <si>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</si>
  <si>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</si>
  <si>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</si>
  <si>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</si>
  <si>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</si>
  <si>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</si>
  <si>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</si>
  <si>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</si>
  <si>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</si>
  <si>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</si>
  <si>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</si>
  <si>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</si>
  <si>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</si>
  <si>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</si>
  <si>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</si>
  <si>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</si>
  <si>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</si>
  <si>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</si>
  <si>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</si>
  <si>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</si>
  <si>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</si>
  <si>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</si>
  <si>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</si>
  <si>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</si>
  <si>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</si>
  <si>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</si>
  <si>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</si>
  <si>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</si>
  <si>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</si>
  <si>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</si>
  <si>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</si>
  <si>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</si>
  <si>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</si>
  <si>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</si>
  <si>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</si>
  <si>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</si>
  <si>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</si>
  <si>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</si>
  <si>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</si>
  <si>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</si>
  <si>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</si>
  <si>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</si>
  <si>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</si>
  <si>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</si>
  <si>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</si>
  <si>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</si>
  <si>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</si>
  <si>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</si>
  <si>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</si>
  <si>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</si>
  <si>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</si>
  <si>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</si>
  <si>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</si>
  <si>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</si>
  <si>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</si>
  <si>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</si>
  <si>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</si>
  <si>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</si>
  <si>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</si>
  <si>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</si>
  <si>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</si>
  <si>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</si>
  <si>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</si>
  <si>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</si>
  <si>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</si>
  <si>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</si>
  <si>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</si>
  <si>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</si>
  <si>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</si>
  <si>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</si>
  <si>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</si>
  <si>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</si>
  <si>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</si>
  <si>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</si>
  <si>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</si>
  <si>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</si>
  <si>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</si>
  <si>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</si>
  <si>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</si>
  <si>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</si>
  <si>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</si>
  <si>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</si>
  <si>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</si>
  <si>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</si>
  <si>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</si>
  <si>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</si>
  <si>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</si>
  <si>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</si>
  <si>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</si>
  <si>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</si>
  <si>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</si>
  <si>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</si>
  <si>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</si>
  <si>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</si>
  <si>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</si>
  <si>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</si>
  <si>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</si>
  <si>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</si>
  <si>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</si>
  <si>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</si>
  <si>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</si>
  <si>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</si>
  <si>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</si>
  <si>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</si>
  <si>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</si>
  <si>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</si>
  <si>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</si>
  <si>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</si>
  <si>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</si>
  <si>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</si>
  <si>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</si>
  <si>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</si>
  <si>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</si>
  <si>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</si>
  <si>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</si>
  <si>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</si>
  <si>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</si>
  <si>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</si>
  <si>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</si>
  <si>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</si>
  <si>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</si>
  <si>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</si>
  <si>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</si>
  <si>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</si>
  <si>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</si>
  <si>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</si>
  <si>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</si>
  <si>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</si>
  <si>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</si>
  <si>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</si>
  <si>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</si>
  <si>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</si>
  <si>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</si>
  <si>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</si>
  <si>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</si>
  <si>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</si>
  <si>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</si>
  <si>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</si>
  <si>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</si>
  <si>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</si>
  <si>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</si>
  <si>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</si>
  <si>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</si>
  <si>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</si>
  <si>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</si>
  <si>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</si>
  <si>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</si>
  <si>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</si>
  <si>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</si>
  <si>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</si>
  <si>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</si>
  <si>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</si>
  <si>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</si>
  <si>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</si>
  <si>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</si>
  <si>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</si>
  <si>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</si>
  <si>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</si>
  <si>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</si>
  <si>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</si>
  <si>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</si>
  <si>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</si>
  <si>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</si>
  <si>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</si>
  <si>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</si>
  <si>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</si>
  <si>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</si>
  <si>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</si>
  <si>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</si>
  <si>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</si>
  <si>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</si>
  <si>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</si>
  <si>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</si>
  <si>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</si>
  <si>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</si>
  <si>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</si>
  <si>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</si>
  <si>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</si>
  <si>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</si>
  <si>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</si>
  <si>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</si>
  <si>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</si>
  <si>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</si>
  <si>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</si>
  <si>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</si>
  <si>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</si>
  <si>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</si>
  <si>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</si>
  <si>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</si>
  <si>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</si>
  <si>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</si>
  <si>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</si>
  <si>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</si>
  <si>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</si>
  <si>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</si>
  <si>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</si>
  <si>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</si>
  <si>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</si>
  <si>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</si>
  <si>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</si>
  <si>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</si>
  <si>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</si>
  <si>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</si>
  <si>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</si>
  <si>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</si>
  <si>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</si>
  <si>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</si>
  <si>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</si>
  <si>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</si>
  <si>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</si>
  <si>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</si>
  <si>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</si>
  <si>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</si>
  <si>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</si>
  <si>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</si>
  <si>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</si>
  <si>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</si>
  <si>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</si>
  <si>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</si>
  <si>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</si>
  <si>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</si>
  <si>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</si>
  <si>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</si>
  <si>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</si>
  <si>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</si>
  <si>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</si>
  <si>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</si>
  <si>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</si>
  <si>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</si>
  <si>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</si>
  <si>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</si>
  <si>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</si>
  <si>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</si>
  <si>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</si>
  <si>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</si>
  <si>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</si>
  <si>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</si>
  <si>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</si>
  <si>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</si>
  <si>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</si>
  <si>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</si>
  <si>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</si>
  <si>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</si>
  <si>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</si>
  <si>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</si>
  <si>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</si>
  <si>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</si>
  <si>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</si>
  <si>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</si>
  <si>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</si>
  <si>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</si>
  <si>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</si>
  <si>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</si>
  <si>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</si>
  <si>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</si>
  <si>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</si>
  <si>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</si>
  <si>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</si>
  <si>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</si>
  <si>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</si>
  <si>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</si>
  <si>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</si>
  <si>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</si>
  <si>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</si>
  <si>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</si>
  <si>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</si>
  <si>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</si>
  <si>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</si>
  <si>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</si>
  <si>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</si>
  <si>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</si>
  <si>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</si>
  <si>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</si>
  <si>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</si>
  <si>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</si>
  <si>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</si>
  <si>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</si>
  <si>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</si>
  <si>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</si>
  <si>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</si>
  <si>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</si>
  <si>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</si>
  <si>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</si>
  <si>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</si>
  <si>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</si>
  <si>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</si>
  <si>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</si>
  <si>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</si>
  <si>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</si>
  <si>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</si>
  <si>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</si>
  <si>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</si>
  <si>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</si>
  <si>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</si>
  <si>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</si>
  <si>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</si>
  <si>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</si>
  <si>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</si>
  <si>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</si>
  <si>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</si>
  <si>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</si>
  <si>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</si>
  <si>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</si>
  <si>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</si>
  <si>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</si>
  <si>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</si>
  <si>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</si>
  <si>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</si>
  <si>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</si>
  <si>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</si>
  <si>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</si>
  <si>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</si>
  <si>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</si>
  <si>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</si>
  <si>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</si>
  <si>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</si>
  <si>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</si>
  <si>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</si>
  <si>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</si>
  <si>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</si>
  <si>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</si>
  <si>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</si>
  <si>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</si>
  <si>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</si>
  <si>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</si>
  <si>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</si>
  <si>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</si>
  <si>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</si>
  <si>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</si>
  <si>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</si>
  <si>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</si>
  <si>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</si>
  <si>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</si>
  <si>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</si>
  <si>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</si>
  <si>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</si>
  <si>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</si>
  <si>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</si>
  <si>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</si>
  <si>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</si>
  <si>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</si>
  <si>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</si>
  <si>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</si>
  <si>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</si>
  <si>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</si>
  <si>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</si>
  <si>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</si>
  <si>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</si>
  <si>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</si>
  <si>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</si>
  <si>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</si>
  <si>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</si>
  <si>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</si>
  <si>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</si>
  <si>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</si>
  <si>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</si>
  <si>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</si>
  <si>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</si>
  <si>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</si>
  <si>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</si>
  <si>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</si>
  <si>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</si>
  <si>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</si>
  <si>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</si>
  <si>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</si>
  <si>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</si>
  <si>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</si>
  <si>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</si>
  <si>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</si>
  <si>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</si>
  <si>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</si>
  <si>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</si>
  <si>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</si>
  <si>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</si>
  <si>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</si>
  <si>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</si>
  <si>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</si>
  <si>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</si>
  <si>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</si>
  <si>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</si>
  <si>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</si>
  <si>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</si>
  <si>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</si>
  <si>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</si>
  <si>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</si>
  <si>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</si>
  <si>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</si>
  <si>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</si>
  <si>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</si>
  <si>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</si>
  <si>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</si>
  <si>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</si>
  <si>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</si>
  <si>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</si>
  <si>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</si>
  <si>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</si>
  <si>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</si>
  <si>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</si>
  <si>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</si>
  <si>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</si>
  <si>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</si>
  <si>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</si>
  <si>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</si>
  <si>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</si>
  <si>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</si>
  <si>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</si>
  <si>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</si>
  <si>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</si>
  <si>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</si>
  <si>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</si>
  <si>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</si>
  <si>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</si>
  <si>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</si>
  <si>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</si>
  <si>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</si>
  <si>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</si>
  <si>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</si>
  <si>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</si>
  <si>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</si>
  <si>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</si>
  <si>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</si>
  <si>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</si>
  <si>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</si>
  <si>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</si>
  <si>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</si>
  <si>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</si>
  <si>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</si>
  <si>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</si>
  <si>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</si>
  <si>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</si>
  <si>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</si>
  <si>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</si>
  <si>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</si>
  <si>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</si>
  <si>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</si>
  <si>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</si>
  <si>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</si>
  <si>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</si>
  <si>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</si>
  <si>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</si>
  <si>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</si>
  <si>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</si>
  <si>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</si>
  <si>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</si>
  <si>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</si>
  <si>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</si>
  <si>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</si>
  <si>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</si>
  <si>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</si>
  <si>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</si>
  <si>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</si>
  <si>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</si>
  <si>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</si>
  <si>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</si>
  <si>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</si>
  <si>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</si>
  <si>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</si>
  <si>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</si>
  <si>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</si>
  <si>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</si>
  <si>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</si>
  <si>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</si>
  <si>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</si>
  <si>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</si>
  <si>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</si>
  <si>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</si>
  <si>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</si>
  <si>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</si>
  <si>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</si>
  <si>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</si>
  <si>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</si>
  <si>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</si>
  <si>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</si>
  <si>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</si>
  <si>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</si>
  <si>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</si>
  <si>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</si>
  <si>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</si>
  <si>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</si>
  <si>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</si>
  <si>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</si>
  <si>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</si>
  <si>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</si>
  <si>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</si>
  <si>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</si>
  <si>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</si>
  <si>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</si>
  <si>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</si>
  <si>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</si>
  <si>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</si>
  <si>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</si>
  <si>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</si>
  <si>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</si>
  <si>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</si>
  <si>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</si>
  <si>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</si>
  <si>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</si>
  <si>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</si>
  <si>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</si>
  <si>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</si>
  <si>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</si>
  <si>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</si>
  <si>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</si>
  <si>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</si>
  <si>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</si>
  <si>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</si>
  <si>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</si>
  <si>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</si>
  <si>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</si>
  <si>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</si>
  <si>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</si>
  <si>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</si>
  <si>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</si>
  <si>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</si>
  <si>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</si>
  <si>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</si>
  <si>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</si>
  <si>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</si>
  <si>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</si>
  <si>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</si>
  <si>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</si>
  <si>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</si>
  <si>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</si>
  <si>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</si>
  <si>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</si>
  <si>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</si>
  <si>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</si>
  <si>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</si>
  <si>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</si>
  <si>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</si>
  <si>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</si>
  <si>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</si>
  <si>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</si>
  <si>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</si>
  <si>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</si>
  <si>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</si>
  <si>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</si>
  <si>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</si>
  <si>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</si>
  <si>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</si>
  <si>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</si>
  <si>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</si>
  <si>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</si>
  <si>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</si>
  <si>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</si>
  <si>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</si>
  <si>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</si>
  <si>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</si>
  <si>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</si>
  <si>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</si>
  <si>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</si>
  <si>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</si>
  <si>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</si>
  <si>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</si>
  <si>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</si>
  <si>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</si>
  <si>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</si>
  <si>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</si>
  <si>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</si>
  <si>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</si>
  <si>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</si>
  <si>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</si>
  <si>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</si>
  <si>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</si>
  <si>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</si>
  <si>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</si>
  <si>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</si>
  <si>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</si>
  <si>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</si>
  <si>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</si>
  <si>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</si>
  <si>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</si>
  <si>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</si>
  <si>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</si>
  <si>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</si>
  <si>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</si>
  <si>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</si>
  <si>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</si>
  <si>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</si>
  <si>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</si>
  <si>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</si>
  <si>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</si>
  <si>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</si>
  <si>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</si>
  <si>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</si>
  <si>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</si>
  <si>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</si>
  <si>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</si>
  <si>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</si>
  <si>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</si>
  <si>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</si>
  <si>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</si>
  <si>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</si>
  <si>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</si>
  <si>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</si>
  <si>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</si>
  <si>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</si>
  <si>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</si>
  <si>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</si>
  <si>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</si>
  <si>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</si>
  <si>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</si>
  <si>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</si>
  <si>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</si>
  <si>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</si>
  <si>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</si>
  <si>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</si>
  <si>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</si>
  <si>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</si>
  <si>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</si>
  <si>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</si>
  <si>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</si>
  <si>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</si>
  <si>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</si>
  <si>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</si>
  <si>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</si>
  <si>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</si>
  <si>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</si>
  <si>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</si>
  <si>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</si>
  <si>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</si>
  <si>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</si>
  <si>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</si>
  <si>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</si>
  <si>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</si>
  <si>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</si>
  <si>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</si>
  <si>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</si>
  <si>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</si>
  <si>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</si>
  <si>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</si>
  <si>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</si>
  <si>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</si>
  <si>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</si>
  <si>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</si>
  <si>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</si>
  <si>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</si>
  <si>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</si>
  <si>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</si>
  <si>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</si>
  <si>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</si>
  <si>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</si>
  <si>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</si>
  <si>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</si>
  <si>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</si>
  <si>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</si>
  <si>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</si>
  <si>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</si>
  <si>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</si>
  <si>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</si>
  <si>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</si>
  <si>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</si>
  <si>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</si>
  <si>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</si>
  <si>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</si>
  <si>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</si>
  <si>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</si>
  <si>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</si>
  <si>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</si>
  <si>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</si>
  <si>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</si>
  <si>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</si>
  <si>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</si>
  <si>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</si>
  <si>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</si>
  <si>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</si>
  <si>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</si>
  <si>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</si>
  <si>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</si>
  <si>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</si>
  <si>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</si>
  <si>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</si>
  <si>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</si>
  <si>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</si>
  <si>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</si>
  <si>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</si>
  <si>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</si>
  <si>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</si>
  <si>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</si>
  <si>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</si>
  <si>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</si>
  <si>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</si>
  <si>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</si>
  <si>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</si>
  <si>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</si>
  <si>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</si>
  <si>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</si>
  <si>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</si>
  <si>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</si>
  <si>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</si>
  <si>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</si>
  <si>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</si>
  <si>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</si>
  <si>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</si>
  <si>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</si>
  <si>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</si>
  <si>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</si>
  <si>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</si>
  <si>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</si>
  <si>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</si>
  <si>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</si>
  <si>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</si>
  <si>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</si>
  <si>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</si>
  <si>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</si>
  <si>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</si>
  <si>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</si>
  <si>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</si>
  <si>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</si>
  <si>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</si>
  <si>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</si>
  <si>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</si>
  <si>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</si>
  <si>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</si>
  <si>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</si>
  <si>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</si>
  <si>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</si>
  <si>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</si>
  <si>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</si>
  <si>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</si>
  <si>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</si>
  <si>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</si>
  <si>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</si>
  <si>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</si>
  <si>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</si>
  <si>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</si>
  <si>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</si>
  <si>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</si>
  <si>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</si>
  <si>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</si>
  <si>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</si>
  <si>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</si>
  <si>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</si>
  <si>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</si>
  <si>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</si>
  <si>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</si>
  <si>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</si>
  <si>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</si>
  <si>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</si>
  <si>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</si>
  <si>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</si>
  <si>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</si>
  <si>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</si>
  <si>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</si>
  <si>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</si>
  <si>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</si>
  <si>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</si>
  <si>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</si>
  <si>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</si>
  <si>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</si>
  <si>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</si>
  <si>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</si>
  <si>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</si>
  <si>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</si>
  <si>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</si>
  <si>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</si>
  <si>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</si>
  <si>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</si>
  <si>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</si>
  <si>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</si>
  <si>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</si>
  <si>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</si>
  <si>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</si>
  <si>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</si>
  <si>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</si>
  <si>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</si>
  <si>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</si>
  <si>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</si>
  <si>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</si>
  <si>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</si>
  <si>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</si>
  <si>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</si>
  <si>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</si>
  <si>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</si>
  <si>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</si>
  <si>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</si>
  <si>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</si>
  <si>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</si>
  <si>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</si>
  <si>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</si>
  <si>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</si>
  <si>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</si>
  <si>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</si>
  <si>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</si>
  <si>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</si>
  <si>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</si>
  <si>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</si>
  <si>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</si>
  <si>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</si>
  <si>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</si>
  <si>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</si>
  <si>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</si>
  <si>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</si>
  <si>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</si>
  <si>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</si>
  <si>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</si>
  <si>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</si>
  <si>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</si>
  <si>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</si>
  <si>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</si>
  <si>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</si>
  <si>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</si>
  <si>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</si>
  <si>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</si>
  <si>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</si>
  <si>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</si>
  <si>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</si>
  <si>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</si>
  <si>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</si>
  <si>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</si>
  <si>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</si>
  <si>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</si>
  <si>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</si>
  <si>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</si>
  <si>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</si>
  <si>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</si>
  <si>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</si>
  <si>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</si>
  <si>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</si>
  <si>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</si>
  <si>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</si>
  <si>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</si>
  <si>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</si>
  <si>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</si>
  <si>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</si>
  <si>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</si>
  <si>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</si>
  <si>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</si>
  <si>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</si>
  <si>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</si>
  <si>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</si>
  <si>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</si>
  <si>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</si>
  <si>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</si>
  <si>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</si>
  <si>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</si>
  <si>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</si>
  <si>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</si>
  <si>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</si>
  <si>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</si>
  <si>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</si>
  <si>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</si>
  <si>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</si>
  <si>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</si>
  <si>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</si>
  <si>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</si>
  <si>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</si>
  <si>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</si>
  <si>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</si>
  <si>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</si>
  <si>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</si>
  <si>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</si>
  <si>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</si>
  <si>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</si>
  <si>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</si>
  <si>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</si>
  <si>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</si>
  <si>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</si>
  <si>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</si>
  <si>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</si>
  <si>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</si>
  <si>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</si>
  <si>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</si>
  <si>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</si>
  <si>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</si>
  <si>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</si>
  <si>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</si>
  <si>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</si>
  <si>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</si>
  <si>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</si>
  <si>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</si>
  <si>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</si>
  <si>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</si>
  <si>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</si>
  <si>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</si>
  <si>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</si>
  <si>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</si>
  <si>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</si>
  <si>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</si>
  <si>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</si>
  <si>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</si>
  <si>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</si>
  <si>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</si>
  <si>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</si>
  <si>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</si>
  <si>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</si>
  <si>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</si>
  <si>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</si>
  <si>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</si>
  <si>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</si>
  <si>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</si>
  <si>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</si>
  <si>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</si>
  <si>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</si>
  <si>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</si>
  <si>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</si>
  <si>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</si>
  <si>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</si>
  <si>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</si>
  <si>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</si>
  <si>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</si>
  <si>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</si>
  <si>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</si>
  <si>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</si>
  <si>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</si>
  <si>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</si>
  <si>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</si>
  <si>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</si>
  <si>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</si>
  <si>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</si>
  <si>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</si>
  <si>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</si>
  <si>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</si>
  <si>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</si>
  <si>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</si>
  <si>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</si>
  <si>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</si>
  <si>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</si>
  <si>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</si>
  <si>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</si>
  <si>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</si>
  <si>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</si>
  <si>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</si>
  <si>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</si>
  <si>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</si>
  <si>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</si>
  <si>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</si>
  <si>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</si>
  <si>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</si>
  <si>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</si>
  <si>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</si>
  <si>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</si>
  <si>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</si>
  <si>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</si>
  <si>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</si>
  <si>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</si>
  <si>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</si>
  <si>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</si>
  <si>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</si>
  <si>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</si>
  <si>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</si>
  <si>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</si>
  <si>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</si>
  <si>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</si>
  <si>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</si>
  <si>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</si>
  <si>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</si>
  <si>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</si>
  <si>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</si>
  <si>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</si>
  <si>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</si>
  <si>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</si>
  <si>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</si>
  <si>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</si>
  <si>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</si>
  <si>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</si>
  <si>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</si>
  <si>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</si>
  <si>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</si>
  <si>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</si>
  <si>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</si>
  <si>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</si>
  <si>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</si>
  <si>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</si>
  <si>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</si>
  <si>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</si>
  <si>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</si>
  <si>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</si>
  <si>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</si>
  <si>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</si>
  <si>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</si>
  <si>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</si>
  <si>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</si>
  <si>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</si>
  <si>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</si>
  <si>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</si>
  <si>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</si>
  <si>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</si>
  <si>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</si>
  <si>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</si>
  <si>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</si>
  <si>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</si>
  <si>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</si>
  <si>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</si>
  <si>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</si>
  <si>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</si>
  <si>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</si>
  <si>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</si>
  <si>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</si>
  <si>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</si>
  <si>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</si>
  <si>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</si>
  <si>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</si>
  <si>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</si>
  <si>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</si>
  <si>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</si>
  <si>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</si>
  <si>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</si>
  <si>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</si>
  <si>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</si>
  <si>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</si>
  <si>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</si>
  <si>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</si>
  <si>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</si>
  <si>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</si>
  <si>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</si>
  <si>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</si>
  <si>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</si>
  <si>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</si>
  <si>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</si>
  <si>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</si>
  <si>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</si>
  <si>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</si>
  <si>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</si>
  <si>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</si>
  <si>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</si>
  <si>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</si>
  <si>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</si>
  <si>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</si>
  <si>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</si>
  <si>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</si>
  <si>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</si>
  <si>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</si>
  <si>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</si>
  <si>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</si>
  <si>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</si>
  <si>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</si>
  <si>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</si>
  <si>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</si>
  <si>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</si>
  <si>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</si>
  <si>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</si>
  <si>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</si>
  <si>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</si>
  <si>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</si>
  <si>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</si>
  <si>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</si>
  <si>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</si>
  <si>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</si>
  <si>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</si>
  <si>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</si>
  <si>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</si>
  <si>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</si>
  <si>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</si>
  <si>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</si>
  <si>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</si>
  <si>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</si>
  <si>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</si>
  <si>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</si>
  <si>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</si>
  <si>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</si>
  <si>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</si>
  <si>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</si>
  <si>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</si>
  <si>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</si>
  <si>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</si>
  <si>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</si>
  <si>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</si>
  <si>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</si>
  <si>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</si>
  <si>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</si>
  <si>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</si>
  <si>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</si>
  <si>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</si>
  <si>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</si>
  <si>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</si>
  <si>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</si>
  <si>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</si>
  <si>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</si>
  <si>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</si>
  <si>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</si>
  <si>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</si>
  <si>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</si>
  <si>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</si>
  <si>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</si>
  <si>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</si>
  <si>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</si>
  <si>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</si>
  <si>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</si>
  <si>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</si>
  <si>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</si>
  <si>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</si>
  <si>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</si>
  <si>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</si>
  <si>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</si>
  <si>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</si>
  <si>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</si>
  <si>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</si>
  <si>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</si>
  <si>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</si>
  <si>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</si>
  <si>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</si>
  <si>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</si>
  <si>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</si>
  <si>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</si>
  <si>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</si>
  <si>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</si>
  <si>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</si>
  <si>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</si>
  <si>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</si>
  <si>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</si>
  <si>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</si>
  <si>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</si>
  <si>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</si>
  <si>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</si>
  <si>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</si>
  <si>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</si>
  <si>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</si>
  <si>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</si>
  <si>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</si>
  <si>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</si>
  <si>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</si>
  <si>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</si>
  <si>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</si>
  <si>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</si>
  <si>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</si>
  <si>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</si>
  <si>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</si>
  <si>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</si>
  <si>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</si>
  <si>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</si>
  <si>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</si>
  <si>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</si>
  <si>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</si>
  <si>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</si>
  <si>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</si>
  <si>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</si>
  <si>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</si>
  <si>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</si>
  <si>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</si>
  <si>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</si>
  <si>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</si>
  <si>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</si>
  <si>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</si>
  <si>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</si>
  <si>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</si>
  <si>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</si>
  <si>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</si>
  <si>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</si>
  <si>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</si>
  <si>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</si>
  <si>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</si>
  <si>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</si>
  <si>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</si>
  <si>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</si>
  <si>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</si>
  <si>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</si>
  <si>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</si>
  <si>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</si>
  <si>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</si>
  <si>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</si>
  <si>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</si>
  <si>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</si>
  <si>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</si>
  <si>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</si>
  <si>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</si>
  <si>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</si>
  <si>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</si>
  <si>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</si>
  <si>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</si>
  <si>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</si>
  <si>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</si>
  <si>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</si>
  <si>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</si>
  <si>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</si>
  <si>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</si>
  <si>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</si>
  <si>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</si>
  <si>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</si>
  <si>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</si>
  <si>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</si>
  <si>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</si>
  <si>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</si>
  <si>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</si>
  <si>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</si>
  <si>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</si>
  <si>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</si>
  <si>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</si>
  <si>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</si>
  <si>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</si>
  <si>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</si>
  <si>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</si>
  <si>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</si>
  <si>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</si>
  <si>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</si>
  <si>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</si>
  <si>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</si>
  <si>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</si>
  <si>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</si>
  <si>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</si>
  <si>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</si>
  <si>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</si>
  <si>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</si>
  <si>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</si>
  <si>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</si>
  <si>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</si>
  <si>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</si>
  <si>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</si>
  <si>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</si>
  <si>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</si>
  <si>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</si>
  <si>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</si>
  <si>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</si>
  <si>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</si>
  <si>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</si>
  <si>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</si>
  <si>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</si>
  <si>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</si>
  <si>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</si>
  <si>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</si>
  <si>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</si>
  <si>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</si>
  <si>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</si>
  <si>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</si>
  <si>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</si>
  <si>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</si>
  <si>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</si>
  <si>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</si>
  <si>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</si>
  <si>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</si>
  <si>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</si>
  <si>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</si>
  <si>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</si>
  <si>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</si>
  <si>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</si>
  <si>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</si>
  <si>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</si>
  <si>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</si>
  <si>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</si>
  <si>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</si>
  <si>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</si>
  <si>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</si>
  <si>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</si>
  <si>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</si>
  <si>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</si>
  <si>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</si>
  <si>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</si>
  <si>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</si>
  <si>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</si>
  <si>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</si>
  <si>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</si>
  <si>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</si>
  <si>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</si>
  <si>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</si>
  <si>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</si>
  <si>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</si>
  <si>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</si>
  <si>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</si>
  <si>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</si>
  <si>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</si>
  <si>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</si>
  <si>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</si>
  <si>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</si>
  <si>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</si>
  <si>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</si>
  <si>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</si>
  <si>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</si>
  <si>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</si>
  <si>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</si>
  <si>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</si>
  <si>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</si>
  <si>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</si>
  <si>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</si>
  <si>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</si>
  <si>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</si>
  <si>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</si>
  <si>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</si>
  <si>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</si>
  <si>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</si>
  <si>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</si>
  <si>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</si>
  <si>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</si>
  <si>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</si>
  <si>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</si>
  <si>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</si>
  <si>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</si>
  <si>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</si>
  <si>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</si>
  <si>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</si>
  <si>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</si>
  <si>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</si>
  <si>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</si>
  <si>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</si>
  <si>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</si>
  <si>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</si>
  <si>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</si>
  <si>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</si>
  <si>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</si>
  <si>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</si>
  <si>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</si>
  <si>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</si>
  <si>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</si>
  <si>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</si>
  <si>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</si>
  <si>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</si>
  <si>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</si>
  <si>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</si>
  <si>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</si>
  <si>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</si>
  <si>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</si>
  <si>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</si>
  <si>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</si>
  <si>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</si>
  <si>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</si>
  <si>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</si>
  <si>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</si>
  <si>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</si>
  <si>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</si>
  <si>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</si>
  <si>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</si>
  <si>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</si>
  <si>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</si>
  <si>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</si>
  <si>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</si>
  <si>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</si>
  <si>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</si>
  <si>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</si>
  <si>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</si>
  <si>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</si>
  <si>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</si>
  <si>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</si>
  <si>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</si>
  <si>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</si>
  <si>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</si>
  <si>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</si>
  <si>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</si>
  <si>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</si>
  <si>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</si>
  <si>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</si>
  <si>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</si>
  <si>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</si>
  <si>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</si>
  <si>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</si>
  <si>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</si>
  <si>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</si>
  <si>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</si>
  <si>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</si>
  <si>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</si>
  <si>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</si>
  <si>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</si>
  <si>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</si>
  <si>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</si>
  <si>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</si>
  <si>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</si>
  <si>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</si>
  <si>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</si>
  <si>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</si>
  <si>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</si>
  <si>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</si>
  <si>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</si>
  <si>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</si>
  <si>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</si>
  <si>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</si>
  <si>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</si>
  <si>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</si>
  <si>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</si>
  <si>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</si>
  <si>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</si>
  <si>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</si>
  <si>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</si>
  <si>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</si>
  <si>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</si>
  <si>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</si>
  <si>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</si>
  <si>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</si>
  <si>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</si>
  <si>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</si>
  <si>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</si>
  <si>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</si>
  <si>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</si>
  <si>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</si>
  <si>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</si>
  <si>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</si>
  <si>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</si>
  <si>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</si>
  <si>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</si>
  <si>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</si>
  <si>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</si>
  <si>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</si>
  <si>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</si>
  <si>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</si>
  <si>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</si>
  <si>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</si>
  <si>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</si>
  <si>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</si>
  <si>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</si>
  <si>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</si>
  <si>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</si>
  <si>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</si>
  <si>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</si>
  <si>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</si>
  <si>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</si>
  <si>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</si>
  <si>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</si>
  <si>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</si>
  <si>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</si>
  <si>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</si>
  <si>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</si>
  <si>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</si>
  <si>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</si>
  <si>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</si>
  <si>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</si>
  <si>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</si>
  <si>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</si>
  <si>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</si>
  <si>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</si>
  <si>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</si>
  <si>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</si>
  <si>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</si>
  <si>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</si>
  <si>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</si>
  <si>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</si>
  <si>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</si>
  <si>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</si>
  <si>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</si>
  <si>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</si>
  <si>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</si>
  <si>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</si>
  <si>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</si>
  <si>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</si>
  <si>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</si>
  <si>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</si>
  <si>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</si>
  <si>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</si>
  <si>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</si>
  <si>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</si>
  <si>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</si>
  <si>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</si>
  <si>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</si>
  <si>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</si>
  <si>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</si>
  <si>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</si>
  <si>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</si>
  <si>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</si>
  <si>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</si>
  <si>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</si>
  <si>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</si>
  <si>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</si>
  <si>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</si>
  <si>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</si>
  <si>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</si>
  <si>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</si>
  <si>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</si>
  <si>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</si>
  <si>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</si>
  <si>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</si>
  <si>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</si>
  <si>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</si>
  <si>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</si>
  <si>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</si>
  <si>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</si>
  <si>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</si>
  <si>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</si>
  <si>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</si>
  <si>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</si>
  <si>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</si>
  <si>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</si>
  <si>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</si>
  <si>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</si>
  <si>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</si>
  <si>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</si>
  <si>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</si>
  <si>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</si>
  <si>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</si>
  <si>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</si>
  <si>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</si>
  <si>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</si>
  <si>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</si>
  <si>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</si>
  <si>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</si>
  <si>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</si>
  <si>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</si>
  <si>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</si>
  <si>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</si>
  <si>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</si>
  <si>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</si>
  <si>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</si>
  <si>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</si>
  <si>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</si>
  <si>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</si>
  <si>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</si>
  <si>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</si>
  <si>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</si>
  <si>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</si>
  <si>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</si>
  <si>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</si>
  <si>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</si>
  <si>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</si>
  <si>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</si>
  <si>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</si>
  <si>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</si>
  <si>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</si>
  <si>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</si>
  <si>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</si>
  <si>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</si>
  <si>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</si>
  <si>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</si>
  <si>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</si>
  <si>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</si>
  <si>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</si>
  <si>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</si>
  <si>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</si>
  <si>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</si>
  <si>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</si>
  <si>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</si>
  <si>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</si>
  <si>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</si>
  <si>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</si>
  <si>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</si>
  <si>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</si>
  <si>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</si>
  <si>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</si>
  <si>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</si>
  <si>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</si>
  <si>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</si>
  <si>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</si>
  <si>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</si>
  <si>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</si>
  <si>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</si>
  <si>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</si>
  <si>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</si>
  <si>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</si>
  <si>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</si>
  <si>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</si>
  <si>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</si>
  <si>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</si>
  <si>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</si>
  <si>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</si>
  <si>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</si>
  <si>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</si>
  <si>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</si>
  <si>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</si>
  <si>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</si>
  <si>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</si>
  <si>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</si>
  <si>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</si>
  <si>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</si>
  <si>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</si>
  <si>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</si>
  <si>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</si>
  <si>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</si>
  <si>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</si>
  <si>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</si>
  <si>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</si>
  <si>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</si>
  <si>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</si>
  <si>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</si>
  <si>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</si>
  <si>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</si>
  <si>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</si>
  <si>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</si>
  <si>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</si>
  <si>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</si>
  <si>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</si>
  <si>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</si>
  <si>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</si>
  <si>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</si>
  <si>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</si>
  <si>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</si>
  <si>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</si>
  <si>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</si>
  <si>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</si>
  <si>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</si>
  <si>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</si>
  <si>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</si>
  <si>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</si>
  <si>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</si>
  <si>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</si>
  <si>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</si>
  <si>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</si>
  <si>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</si>
  <si>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</si>
  <si>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</si>
  <si>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</si>
  <si>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</si>
  <si>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</si>
  <si>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</si>
  <si>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</si>
  <si>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</si>
  <si>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</si>
  <si>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</si>
  <si>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</si>
  <si>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</si>
  <si>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</si>
  <si>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</si>
  <si>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</si>
  <si>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</si>
  <si>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</si>
  <si>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</si>
  <si>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</si>
  <si>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</si>
  <si>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</si>
  <si>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</si>
  <si>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</si>
  <si>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</si>
  <si>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</si>
  <si>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</si>
  <si>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</si>
  <si>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</si>
  <si>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</si>
  <si>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</si>
  <si>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</si>
  <si>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</si>
  <si>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</si>
  <si>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</si>
  <si>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</si>
  <si>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</si>
  <si>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</si>
  <si>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</si>
  <si>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</si>
  <si>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</si>
  <si>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</si>
  <si>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</si>
  <si>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</si>
  <si>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</si>
  <si>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</si>
  <si>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</si>
  <si>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</si>
  <si>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</si>
  <si>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</si>
  <si>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</si>
  <si>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</si>
  <si>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</si>
  <si>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</si>
  <si>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</si>
  <si>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</si>
  <si>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</si>
  <si>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</si>
  <si>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</si>
  <si>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</si>
  <si>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</si>
  <si>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</si>
  <si>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</si>
  <si>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</si>
  <si>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</si>
  <si>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</si>
  <si>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</si>
  <si>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</si>
  <si>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</si>
  <si>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</si>
  <si>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</si>
  <si>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</si>
  <si>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</si>
  <si>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</si>
  <si>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</si>
  <si>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</si>
  <si>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</si>
  <si>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</si>
  <si>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</si>
  <si>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</si>
  <si>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</si>
  <si>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</si>
  <si>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</si>
  <si>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</si>
  <si>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</si>
  <si>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</si>
  <si>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</si>
  <si>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</si>
  <si>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</si>
  <si>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</si>
  <si>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</si>
  <si>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</si>
  <si>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</si>
  <si>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</si>
  <si>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</si>
  <si>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</si>
  <si>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</si>
  <si>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</si>
  <si>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</si>
  <si>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</si>
  <si>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</si>
  <si>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</si>
  <si>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</si>
  <si>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</si>
  <si>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</si>
  <si>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</si>
  <si>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</si>
  <si>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</si>
  <si>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</si>
  <si>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</si>
  <si>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</si>
  <si>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</si>
  <si>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</si>
  <si>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</si>
  <si>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</si>
  <si>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</si>
  <si>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</si>
  <si>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</si>
  <si>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</si>
  <si>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</si>
  <si>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</si>
  <si>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</si>
  <si>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</si>
  <si>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</si>
  <si>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</si>
  <si>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</si>
  <si>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</si>
  <si>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</si>
  <si>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</si>
  <si>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</si>
  <si>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</si>
  <si>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</si>
  <si>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</si>
  <si>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</si>
  <si>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</si>
  <si>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</si>
  <si>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</si>
  <si>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</si>
  <si>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</si>
  <si>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</si>
  <si>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</si>
  <si>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</si>
  <si>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</si>
  <si>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</si>
  <si>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</si>
  <si>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</si>
  <si>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</si>
  <si>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</si>
  <si>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</si>
  <si>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</si>
  <si>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</si>
  <si>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</si>
  <si>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</si>
  <si>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</si>
  <si>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</si>
  <si>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</si>
  <si>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</si>
  <si>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</si>
  <si>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</si>
  <si>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</si>
  <si>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</si>
  <si>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</si>
  <si>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</si>
  <si>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</si>
  <si>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</si>
  <si>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</si>
  <si>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</si>
  <si>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</si>
  <si>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</si>
  <si>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</si>
  <si>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</si>
  <si>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</si>
  <si>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</si>
  <si>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</si>
  <si>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</si>
  <si>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</si>
  <si>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</si>
  <si>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</si>
  <si>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</si>
  <si>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</si>
  <si>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</si>
  <si>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</si>
  <si>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</si>
  <si>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</si>
  <si>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</si>
  <si>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</si>
  <si>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</si>
  <si>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</si>
  <si>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</si>
  <si>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</si>
  <si>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</si>
  <si>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</si>
  <si>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</si>
  <si>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</si>
  <si>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</si>
  <si>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</si>
  <si>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</si>
  <si>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</si>
  <si>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</si>
  <si>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</si>
  <si>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</si>
  <si>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</si>
  <si>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</si>
  <si>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</si>
  <si>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</si>
  <si>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</si>
  <si>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</si>
  <si>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</si>
  <si>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</si>
  <si>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</si>
  <si>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</si>
  <si>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</si>
  <si>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</si>
  <si>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</si>
  <si>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</si>
  <si>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</si>
  <si>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</si>
  <si>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</si>
  <si>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</si>
  <si>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</si>
  <si>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</si>
  <si>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</si>
  <si>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</si>
  <si>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</si>
  <si>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</si>
  <si>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</si>
  <si>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</si>
  <si>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</si>
  <si>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</si>
  <si>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</si>
  <si>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</si>
  <si>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</si>
  <si>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</si>
  <si>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</si>
  <si>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</si>
  <si>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</si>
  <si>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</si>
  <si>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</si>
  <si>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</si>
  <si>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</si>
  <si>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</si>
  <si>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</si>
  <si>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</si>
  <si>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</si>
  <si>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</si>
  <si>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</si>
  <si>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</si>
  <si>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</si>
  <si>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</si>
  <si>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</si>
  <si>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</si>
  <si>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</si>
  <si>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</si>
  <si>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</si>
  <si>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</si>
  <si>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</si>
  <si>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</si>
  <si>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</si>
  <si>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</si>
  <si>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</si>
  <si>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</si>
  <si>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</si>
  <si>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</si>
  <si>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</si>
  <si>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</si>
  <si>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</si>
  <si>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</si>
  <si>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</si>
  <si>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</si>
  <si>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</si>
  <si>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</si>
  <si>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</si>
  <si>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</si>
  <si>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</si>
  <si>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</si>
  <si>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</si>
  <si>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</si>
  <si>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</si>
  <si>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</si>
  <si>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</si>
  <si>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</si>
  <si>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</si>
  <si>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</si>
  <si>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</si>
  <si>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</si>
  <si>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</si>
  <si>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</si>
  <si>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</si>
  <si>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</si>
  <si>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</si>
  <si>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</si>
  <si>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</si>
  <si>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</si>
  <si>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</si>
  <si>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</si>
  <si>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</si>
  <si>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</si>
  <si>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</si>
  <si>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</si>
  <si>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</si>
  <si>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</si>
  <si>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</si>
  <si>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</si>
  <si>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</si>
  <si>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</si>
  <si>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</si>
  <si>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</si>
  <si>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</si>
  <si>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</si>
  <si>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</si>
  <si>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</si>
  <si>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</si>
  <si>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</si>
  <si>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</si>
  <si>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</si>
  <si>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</si>
  <si>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</si>
  <si>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</si>
  <si>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</si>
  <si>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</si>
  <si>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</si>
  <si>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</si>
  <si>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</si>
  <si>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</si>
  <si>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</si>
  <si>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</si>
  <si>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</si>
  <si>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</si>
  <si>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</si>
  <si>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</si>
  <si>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</si>
  <si>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</si>
  <si>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</si>
  <si>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</si>
  <si>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</si>
  <si>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</si>
  <si>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</si>
  <si>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</si>
  <si>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</si>
  <si>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</si>
  <si>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</si>
  <si>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</si>
  <si>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</si>
  <si>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</si>
  <si>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</si>
  <si>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</si>
  <si>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</si>
  <si>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</si>
  <si>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</si>
  <si>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</si>
  <si>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</si>
  <si>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</si>
  <si>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</si>
  <si>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</si>
  <si>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</si>
  <si>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</si>
  <si>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</si>
  <si>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</si>
  <si>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</si>
  <si>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</si>
  <si>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</si>
  <si>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</si>
  <si>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</si>
  <si>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</si>
  <si>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</si>
  <si>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</si>
  <si>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</si>
  <si>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</si>
  <si>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</si>
  <si>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</si>
  <si>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</si>
  <si>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</si>
  <si>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</si>
  <si>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</si>
  <si>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</si>
  <si>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</si>
  <si>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</si>
  <si>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</si>
  <si>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</si>
  <si>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</si>
  <si>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</si>
  <si>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</si>
  <si>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</si>
  <si>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</si>
  <si>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</si>
  <si>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</si>
  <si>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</si>
  <si>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</si>
  <si>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</si>
  <si>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</si>
  <si>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</si>
  <si>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</si>
  <si>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</si>
  <si>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</si>
  <si>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</si>
  <si>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</si>
  <si>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</si>
  <si>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</si>
  <si>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</si>
  <si>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</si>
  <si>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</si>
  <si>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</si>
  <si>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</si>
  <si>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</si>
  <si>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</si>
  <si>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</si>
  <si>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</si>
  <si>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</si>
  <si>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</si>
  <si>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</si>
  <si>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</si>
  <si>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</si>
  <si>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</si>
  <si>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</si>
  <si>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</si>
  <si>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</si>
  <si>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</si>
  <si>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</si>
  <si>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</si>
  <si>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</si>
  <si>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</si>
  <si>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</si>
  <si>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</si>
  <si>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</si>
  <si>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</si>
  <si>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</si>
  <si>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</si>
  <si>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</si>
  <si>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</si>
  <si>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</si>
  <si>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</si>
  <si>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</si>
  <si>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</si>
  <si>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</si>
  <si>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</si>
  <si>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</si>
  <si>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</si>
  <si>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</si>
  <si>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</si>
  <si>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</si>
  <si>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</si>
  <si>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</si>
  <si>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</si>
  <si>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</si>
  <si>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</si>
  <si>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</si>
  <si>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</si>
  <si>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</si>
  <si>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</si>
  <si>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</si>
  <si>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</si>
  <si>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</si>
  <si>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</si>
  <si>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</si>
  <si>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</si>
  <si>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</si>
  <si>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</si>
  <si>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</si>
  <si>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</si>
  <si>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</si>
  <si>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</si>
  <si>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</si>
  <si>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</si>
  <si>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</si>
  <si>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</si>
  <si>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</si>
  <si>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</si>
  <si>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</si>
  <si>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</si>
  <si>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</si>
  <si>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</si>
  <si>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</si>
  <si>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</si>
  <si>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</si>
  <si>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</si>
  <si>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</si>
  <si>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</si>
  <si>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</si>
  <si>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</si>
  <si>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</si>
  <si>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</si>
  <si>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</si>
  <si>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</si>
  <si>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</si>
  <si>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</si>
  <si>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</si>
  <si>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</si>
  <si>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</si>
  <si>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</si>
  <si>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</si>
  <si>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</si>
  <si>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</si>
  <si>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</si>
  <si>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</si>
  <si>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</si>
  <si>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</si>
  <si>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</si>
  <si>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</si>
  <si>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</si>
  <si>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</si>
  <si>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</si>
  <si>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</si>
  <si>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</si>
  <si>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</si>
  <si>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</si>
  <si>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</si>
  <si>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</si>
  <si>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</si>
  <si>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</si>
  <si>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</si>
  <si>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</si>
  <si>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</si>
  <si>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</si>
  <si>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</si>
  <si>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</si>
  <si>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</si>
  <si>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</si>
  <si>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</si>
  <si>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</si>
  <si>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</si>
  <si>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</si>
  <si>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</si>
  <si>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</si>
  <si>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</si>
  <si>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</si>
  <si>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</si>
  <si>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</si>
  <si>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</si>
  <si>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</si>
  <si>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</si>
  <si>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</si>
  <si>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</si>
  <si>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</si>
  <si>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</si>
  <si>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</si>
  <si>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</si>
  <si>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</si>
  <si>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</si>
  <si>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</si>
  <si>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</si>
  <si>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</si>
  <si>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</si>
  <si>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</si>
  <si>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</si>
  <si>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</si>
  <si>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</si>
  <si>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</si>
  <si>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</si>
  <si>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</si>
  <si>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</si>
  <si>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</si>
  <si>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</si>
  <si>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</si>
  <si>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</si>
  <si>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</si>
  <si>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</si>
  <si>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</si>
  <si>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</si>
  <si>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</si>
  <si>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</si>
  <si>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</si>
  <si>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</si>
  <si>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</si>
  <si>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</si>
  <si>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</si>
  <si>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</si>
  <si>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</si>
  <si>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</si>
  <si>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</si>
  <si>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</si>
  <si>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</si>
  <si>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</si>
  <si>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</si>
  <si>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</si>
  <si>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</si>
  <si>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</si>
  <si>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</si>
  <si>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</si>
  <si>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</si>
  <si>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</si>
  <si>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</si>
  <si>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</si>
  <si>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</si>
  <si>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</si>
  <si>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</si>
  <si>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</si>
  <si>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</si>
  <si>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</si>
  <si>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</si>
  <si>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</si>
  <si>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</si>
  <si>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</si>
  <si>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</si>
  <si>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</si>
  <si>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</si>
  <si>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</si>
  <si>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</si>
  <si>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</si>
  <si>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</si>
  <si>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</si>
  <si>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</si>
  <si>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</si>
  <si>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</si>
  <si>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</si>
  <si>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</si>
  <si>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</si>
  <si>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</si>
  <si>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</si>
  <si>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</si>
  <si>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</si>
  <si>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</si>
  <si>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</si>
  <si>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</si>
  <si>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</si>
  <si>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</si>
  <si>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</si>
  <si>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</si>
  <si>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</si>
  <si>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</si>
  <si>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</si>
  <si>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</si>
  <si>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</si>
  <si>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</si>
  <si>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</si>
  <si>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</si>
  <si>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</si>
  <si>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</si>
  <si>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</si>
  <si>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</si>
  <si>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</si>
  <si>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</si>
  <si>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</si>
  <si>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</si>
  <si>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</si>
  <si>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</si>
  <si>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</si>
  <si>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</si>
  <si>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</si>
  <si>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</si>
  <si>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</si>
  <si>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</si>
  <si>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</si>
  <si>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</si>
  <si>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</si>
  <si>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</si>
  <si>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</si>
  <si>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</si>
  <si>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</si>
  <si>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</si>
  <si>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</si>
  <si>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</si>
  <si>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</si>
  <si>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</si>
  <si>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</si>
  <si>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</si>
  <si>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</si>
  <si>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</si>
  <si>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</si>
  <si>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</si>
  <si>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</si>
  <si>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</si>
  <si>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</si>
  <si>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</si>
  <si>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</si>
  <si>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</si>
  <si>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</si>
  <si>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</si>
  <si>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</si>
  <si>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</si>
  <si>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</si>
  <si>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</si>
  <si>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</si>
  <si>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</si>
  <si>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</si>
  <si>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</si>
  <si>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</si>
  <si>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</si>
  <si>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</si>
  <si>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</si>
  <si>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</si>
  <si>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</si>
  <si>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</si>
  <si>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</si>
  <si>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</si>
  <si>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</si>
  <si>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</si>
  <si>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</si>
  <si>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</si>
  <si>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</si>
  <si>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</si>
  <si>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</si>
  <si>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</si>
  <si>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</si>
  <si>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</si>
  <si>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</si>
  <si>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</si>
  <si>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</si>
  <si>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</si>
  <si>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</si>
  <si>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</si>
  <si>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</si>
  <si>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</si>
  <si>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</si>
  <si>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</si>
  <si>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</si>
  <si>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</si>
  <si>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</si>
  <si>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</si>
  <si>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</si>
  <si>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</si>
  <si>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</si>
  <si>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</si>
  <si>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</si>
  <si>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</si>
  <si>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</si>
  <si>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</si>
  <si>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</si>
  <si>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</si>
  <si>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</si>
  <si>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</si>
  <si>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</si>
  <si>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</si>
  <si>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</si>
  <si>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</si>
  <si>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</si>
  <si>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</si>
  <si>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</si>
  <si>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</si>
  <si>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</si>
  <si>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</si>
  <si>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</si>
  <si>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</si>
  <si>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</si>
  <si>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</si>
  <si>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</si>
  <si>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</si>
  <si>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</si>
  <si>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</si>
  <si>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</si>
  <si>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</si>
  <si>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</si>
  <si>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</si>
  <si>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</si>
  <si>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</si>
  <si>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</si>
  <si>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</si>
  <si>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</si>
  <si>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</si>
  <si>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</si>
  <si>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</si>
  <si>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</si>
  <si>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</si>
  <si>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</si>
  <si>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</si>
  <si>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</si>
  <si>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</si>
  <si>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</si>
  <si>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</si>
  <si>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</si>
  <si>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</si>
  <si>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</si>
  <si>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</si>
  <si>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</si>
  <si>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</si>
  <si>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</si>
  <si>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</si>
  <si>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</si>
  <si>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</si>
  <si>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</si>
  <si>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</si>
  <si>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</si>
  <si>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</si>
  <si>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</si>
  <si>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</si>
  <si>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</si>
  <si>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</si>
  <si>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</si>
  <si>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</si>
  <si>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</si>
  <si>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</si>
  <si>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</si>
  <si>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</si>
  <si>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</si>
  <si>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</si>
  <si>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</si>
  <si>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</si>
  <si>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</si>
  <si>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</si>
  <si>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</si>
  <si>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</si>
  <si>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</si>
  <si>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</si>
  <si>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</si>
  <si>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</si>
  <si>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</si>
  <si>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</si>
  <si>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</si>
  <si>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</si>
  <si>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</si>
  <si>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</si>
  <si>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</si>
  <si>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</si>
  <si>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</si>
  <si>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</si>
  <si>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</si>
  <si>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</si>
  <si>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</si>
  <si>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</si>
  <si>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</si>
  <si>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</si>
  <si>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</si>
  <si>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</si>
  <si>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</si>
  <si>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</si>
  <si>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</si>
  <si>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</si>
  <si>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</si>
  <si>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</si>
  <si>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</si>
  <si>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</si>
  <si>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</si>
  <si>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</si>
  <si>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</si>
  <si>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</si>
  <si>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</si>
  <si>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</si>
  <si>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</si>
  <si>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</si>
  <si>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</si>
  <si>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</si>
  <si>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</si>
  <si>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</si>
  <si>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</si>
  <si>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</si>
  <si>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</si>
  <si>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</si>
  <si>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</si>
  <si>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</si>
  <si>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</si>
  <si>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</si>
  <si>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</si>
  <si>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</si>
  <si>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</si>
  <si>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</si>
  <si>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</si>
  <si>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</si>
  <si>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</si>
  <si>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</si>
  <si>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</si>
  <si>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</si>
  <si>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</si>
  <si>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</si>
  <si>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</si>
  <si>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</si>
  <si>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</si>
  <si>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</si>
  <si>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</si>
  <si>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</si>
  <si>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</si>
  <si>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</si>
  <si>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</si>
  <si>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</si>
  <si>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</si>
  <si>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</si>
  <si>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</si>
  <si>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</si>
  <si>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</si>
  <si>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</si>
  <si>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</si>
  <si>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</si>
  <si>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</si>
  <si>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</si>
  <si>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</si>
  <si>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</si>
  <si>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</si>
  <si>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</si>
  <si>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</si>
  <si>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</si>
  <si>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</si>
  <si>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</si>
  <si>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</si>
  <si>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</si>
  <si>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</si>
  <si>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</si>
  <si>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</si>
  <si>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</si>
  <si>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</si>
  <si>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</si>
  <si>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</si>
  <si>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</si>
  <si>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</si>
  <si>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</si>
  <si>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</si>
  <si>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</si>
  <si>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</si>
  <si>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</si>
  <si>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</si>
  <si>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</si>
  <si>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</si>
  <si>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</si>
  <si>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</si>
  <si>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</si>
  <si>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</si>
  <si>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</si>
  <si>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</si>
  <si>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</si>
  <si>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</si>
  <si>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</si>
  <si>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</si>
  <si>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</si>
  <si>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</si>
  <si>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</si>
  <si>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</si>
  <si>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</si>
  <si>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</si>
  <si>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</si>
  <si>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</si>
  <si>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</si>
  <si>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</si>
  <si>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</si>
  <si>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</si>
  <si>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</si>
  <si>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</si>
  <si>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</si>
  <si>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</si>
  <si>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</si>
  <si>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</si>
  <si>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</si>
  <si>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</si>
  <si>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</si>
  <si>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</si>
  <si>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</si>
  <si>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</si>
  <si>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</si>
  <si>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</si>
  <si>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</si>
  <si>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</si>
  <si>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</si>
  <si>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</si>
  <si>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</si>
  <si>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</si>
  <si>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</si>
  <si>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</si>
  <si>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</si>
  <si>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</si>
  <si>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</si>
  <si>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</si>
  <si>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</si>
  <si>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</si>
  <si>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</si>
  <si>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</si>
  <si>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</si>
  <si>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</si>
  <si>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</si>
  <si>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</si>
  <si>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</si>
  <si>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</si>
  <si>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</si>
  <si>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</si>
  <si>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</si>
  <si>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</si>
  <si>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</si>
  <si>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</si>
  <si>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</si>
  <si>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</si>
  <si>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</si>
  <si>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</si>
  <si>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</si>
  <si>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</si>
  <si>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</si>
  <si>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</si>
  <si>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</si>
  <si>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</si>
  <si>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</si>
  <si>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</si>
  <si>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</si>
  <si>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</si>
  <si>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</si>
  <si>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</si>
  <si>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</si>
  <si>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</si>
  <si>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</si>
  <si>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</si>
  <si>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</si>
  <si>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</si>
  <si>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</si>
  <si>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</si>
  <si>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</si>
  <si>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</si>
  <si>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</si>
  <si>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</si>
  <si>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</si>
  <si>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</si>
  <si>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</si>
  <si>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</si>
  <si>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</si>
  <si>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</si>
  <si>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</si>
  <si>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</si>
  <si>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</si>
  <si>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</si>
  <si>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</si>
  <si>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</si>
  <si>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</si>
  <si>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</si>
  <si>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</si>
  <si>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</si>
  <si>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</si>
  <si>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</si>
  <si>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</si>
  <si>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</si>
  <si>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</si>
  <si>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</si>
  <si>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</si>
  <si>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</si>
  <si>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</si>
  <si>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</si>
  <si>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</si>
  <si>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</si>
  <si>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</si>
  <si>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</si>
  <si>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</si>
  <si>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</si>
  <si>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</si>
  <si>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</si>
  <si>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</si>
  <si>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</si>
  <si>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</si>
  <si>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</si>
  <si>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</si>
  <si>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</si>
  <si>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</si>
  <si>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</si>
  <si>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</si>
  <si>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</si>
  <si>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</si>
  <si>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</si>
  <si>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</si>
  <si>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</si>
  <si>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</si>
  <si>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</si>
  <si>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</si>
  <si>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</si>
  <si>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</si>
  <si>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</si>
  <si>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</si>
  <si>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</si>
  <si>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</si>
  <si>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</si>
  <si>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</si>
  <si>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</si>
  <si>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</si>
  <si>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</si>
  <si>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</si>
  <si>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</si>
  <si>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</si>
  <si>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</si>
  <si>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</si>
  <si>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</si>
  <si>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</si>
  <si>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</si>
  <si>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</si>
  <si>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</si>
  <si>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</si>
  <si>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</si>
  <si>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</si>
  <si>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</si>
  <si>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</si>
  <si>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</si>
  <si>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</si>
  <si>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</si>
  <si>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</si>
  <si>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</si>
  <si>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</si>
  <si>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</si>
  <si>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</si>
  <si>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</si>
  <si>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</si>
  <si>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</si>
  <si>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</si>
  <si>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</si>
  <si>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</si>
  <si>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</si>
  <si>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</si>
  <si>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</si>
  <si>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</si>
  <si>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</si>
  <si>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</si>
  <si>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</si>
  <si>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</si>
  <si>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</si>
  <si>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</si>
  <si>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</si>
  <si>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</si>
  <si>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</si>
  <si>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</si>
  <si>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</si>
  <si>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</si>
  <si>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</si>
  <si>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</si>
  <si>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</si>
  <si>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</si>
  <si>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</si>
  <si>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</si>
  <si>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</si>
  <si>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</si>
  <si>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</si>
  <si>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</si>
  <si>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</si>
  <si>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</si>
  <si>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</si>
  <si>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</si>
  <si>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</si>
  <si>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</si>
  <si>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</si>
  <si>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</si>
  <si>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</si>
  <si>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</si>
  <si>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</si>
  <si>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</si>
  <si>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</si>
  <si>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</si>
  <si>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</si>
  <si>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</si>
  <si>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</si>
  <si>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</si>
  <si>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</si>
  <si>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</si>
  <si>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</si>
  <si>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</si>
  <si>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</si>
  <si>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</si>
  <si>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</si>
  <si>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</si>
  <si>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</si>
  <si>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</si>
  <si>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</si>
  <si>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</si>
  <si>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</si>
  <si>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</si>
  <si>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</si>
  <si>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</si>
  <si>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</si>
  <si>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</si>
  <si>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</si>
  <si>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</si>
  <si>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</si>
  <si>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</si>
  <si>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</si>
  <si>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</si>
  <si>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</si>
  <si>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</si>
  <si>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</si>
  <si>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</si>
  <si>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</si>
  <si>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</si>
  <si>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</si>
  <si>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</si>
  <si>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</si>
  <si>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</si>
  <si>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</si>
  <si>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</si>
  <si>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</si>
  <si>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</si>
  <si>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</si>
  <si>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</si>
  <si>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</si>
  <si>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</si>
  <si>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</si>
  <si>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</si>
  <si>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</si>
  <si>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</si>
  <si>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</si>
  <si>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</si>
  <si>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</si>
  <si>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</si>
  <si>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</si>
  <si>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</si>
  <si>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</si>
  <si>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</si>
  <si>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</si>
  <si>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</si>
  <si>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</si>
  <si>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</si>
  <si>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</si>
  <si>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</si>
  <si>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</si>
  <si>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</si>
  <si>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</si>
  <si>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</si>
  <si>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</si>
  <si>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</si>
  <si>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</si>
  <si>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</si>
  <si>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</si>
  <si>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</si>
  <si>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</si>
  <si>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</si>
  <si>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</si>
  <si>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</si>
  <si>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</si>
  <si>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</si>
  <si>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</si>
  <si>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</si>
  <si>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</si>
  <si>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</si>
  <si>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</si>
  <si>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</si>
  <si>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</si>
  <si>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</si>
  <si>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</si>
  <si>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</si>
  <si>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</si>
  <si>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</si>
  <si>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</si>
  <si>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</si>
  <si>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</si>
  <si>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</si>
  <si>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</si>
  <si>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</si>
  <si>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</si>
  <si>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</si>
  <si>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</si>
  <si>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</si>
  <si>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</si>
  <si>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</si>
  <si>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</si>
  <si>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</si>
  <si>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</si>
  <si>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</si>
  <si>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</si>
  <si>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</si>
  <si>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</si>
  <si>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</si>
  <si>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</si>
  <si>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</si>
  <si>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</si>
  <si>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</si>
  <si>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</si>
  <si>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</si>
  <si>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</si>
  <si>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</si>
  <si>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</si>
  <si>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</si>
  <si>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</si>
  <si>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</si>
  <si>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</si>
  <si>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</si>
  <si>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</si>
  <si>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</si>
  <si>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</si>
  <si>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</si>
  <si>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</si>
  <si>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</si>
  <si>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</si>
  <si>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</si>
  <si>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</si>
  <si>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</si>
  <si>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</si>
  <si>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</si>
  <si>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</si>
  <si>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</si>
  <si>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</si>
  <si>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</si>
  <si>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</si>
  <si>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</si>
  <si>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</si>
  <si>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</si>
  <si>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</si>
  <si>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</si>
  <si>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</si>
  <si>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</si>
  <si>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</si>
  <si>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</si>
  <si>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</si>
  <si>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</si>
  <si>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</si>
  <si>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</si>
  <si>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</si>
  <si>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</si>
  <si>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</si>
  <si>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</si>
  <si>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</si>
  <si>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</si>
  <si>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</si>
  <si>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</si>
  <si>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</si>
  <si>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</si>
  <si>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</si>
  <si>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</si>
  <si>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</si>
  <si>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</si>
  <si>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</si>
  <si>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</si>
  <si>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</si>
  <si>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</si>
  <si>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</si>
  <si>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</si>
  <si>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</si>
  <si>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</si>
  <si>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</si>
  <si>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</si>
  <si>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</si>
  <si>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</si>
  <si>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</si>
  <si>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</si>
  <si>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</si>
  <si>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</si>
  <si>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</si>
  <si>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</si>
  <si>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</si>
  <si>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</si>
  <si>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</si>
  <si>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</si>
  <si>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</si>
  <si>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</si>
  <si>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</si>
  <si>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</si>
  <si>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</si>
  <si>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</si>
  <si>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</si>
  <si>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</si>
  <si>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</si>
  <si>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</si>
  <si>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</si>
  <si>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</si>
  <si>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</si>
  <si>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</si>
  <si>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</si>
  <si>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</si>
  <si>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</si>
  <si>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</si>
  <si>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</si>
  <si>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</si>
  <si>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</si>
  <si>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</si>
  <si>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</si>
  <si>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</si>
  <si>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</si>
  <si>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</si>
  <si>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</si>
  <si>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</si>
  <si>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</si>
  <si>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</si>
  <si>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</si>
  <si>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</si>
  <si>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</si>
  <si>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</si>
  <si>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</si>
  <si>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</si>
  <si>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</si>
  <si>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</si>
  <si>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</si>
  <si>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</si>
  <si>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</si>
  <si>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</si>
  <si>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</si>
  <si>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</si>
  <si>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</si>
  <si>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</si>
  <si>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</si>
  <si>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</si>
  <si>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</si>
  <si>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</si>
  <si>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</si>
  <si>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</si>
  <si>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</si>
  <si>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</si>
  <si>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</si>
  <si>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</si>
  <si>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</si>
  <si>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</si>
  <si>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</si>
  <si>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</si>
  <si>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</si>
  <si>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</si>
  <si>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</si>
  <si>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</si>
  <si>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</si>
  <si>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</si>
  <si>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</si>
  <si>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</si>
  <si>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</si>
  <si>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</si>
  <si>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</si>
  <si>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</si>
  <si>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</si>
  <si>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</si>
  <si>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</si>
  <si>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</si>
  <si>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</si>
  <si>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</si>
  <si>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</si>
  <si>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</si>
  <si>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</si>
  <si>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</si>
  <si>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</si>
  <si>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</si>
  <si>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</si>
  <si>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</si>
  <si>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</si>
  <si>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</si>
  <si>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</si>
  <si>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</si>
  <si>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</si>
  <si>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</si>
  <si>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</si>
  <si>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</si>
  <si>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</si>
  <si>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</si>
  <si>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</si>
  <si>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</si>
  <si>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</si>
  <si>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</si>
  <si>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</si>
  <si>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</si>
  <si>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</si>
  <si>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</si>
  <si>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</si>
  <si>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</si>
  <si>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</si>
  <si>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</si>
  <si>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</si>
  <si>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</si>
  <si>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</si>
  <si>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</si>
  <si>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</si>
  <si>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</si>
  <si>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</si>
  <si>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</si>
  <si>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</si>
  <si>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</si>
  <si>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</si>
  <si>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</si>
  <si>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</si>
  <si>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</si>
  <si>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</si>
  <si>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</si>
  <si>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</si>
  <si>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</si>
  <si>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</si>
  <si>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</si>
  <si>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</si>
  <si>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</si>
  <si>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</si>
  <si>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</si>
  <si>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</si>
  <si>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</si>
  <si>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</si>
  <si>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</si>
  <si>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</si>
  <si>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</si>
  <si>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</si>
  <si>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</si>
  <si>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</si>
  <si>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</si>
  <si>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</si>
  <si>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</si>
  <si>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</si>
  <si>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</si>
  <si>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</si>
  <si>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</si>
  <si>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</si>
  <si>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</si>
  <si>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</si>
  <si>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</si>
  <si>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</si>
  <si>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</si>
  <si>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</si>
  <si>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</si>
  <si>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</si>
  <si>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</si>
  <si>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</si>
  <si>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</si>
  <si>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</si>
  <si>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</si>
  <si>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</si>
  <si>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</si>
  <si>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</si>
  <si>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</si>
  <si>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</si>
  <si>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</si>
  <si>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</si>
  <si>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</si>
  <si>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</si>
  <si>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</si>
  <si>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</si>
  <si>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</si>
  <si>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</si>
  <si>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</si>
  <si>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</si>
  <si>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</si>
  <si>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</si>
  <si>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</si>
  <si>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</si>
  <si>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</si>
  <si>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</si>
  <si>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</si>
  <si>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</si>
  <si>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</si>
  <si>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</si>
  <si>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</si>
  <si>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</si>
  <si>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</si>
  <si>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</si>
  <si>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</si>
  <si>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</si>
  <si>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</si>
  <si>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</si>
  <si>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</si>
  <si>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</si>
  <si>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</si>
  <si>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</si>
  <si>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</si>
  <si>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</si>
  <si>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</si>
  <si>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</si>
  <si>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</si>
  <si>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</si>
  <si>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</si>
  <si>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</si>
  <si>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</si>
  <si>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</si>
  <si>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</si>
  <si>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</si>
  <si>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</si>
  <si>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</si>
  <si>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</si>
  <si>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</si>
  <si>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</si>
  <si>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</si>
  <si>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</si>
  <si>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</si>
  <si>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</si>
  <si>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</si>
  <si>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</si>
  <si>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</si>
  <si>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</si>
  <si>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</si>
  <si>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</si>
  <si>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</si>
  <si>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</si>
  <si>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</si>
  <si>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</si>
  <si>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</si>
  <si>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</si>
  <si>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</si>
  <si>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</si>
  <si>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</si>
  <si>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</si>
  <si>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</si>
  <si>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</si>
  <si>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</si>
  <si>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</si>
  <si>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</si>
  <si>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</si>
  <si>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</si>
  <si>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</si>
  <si>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</si>
  <si>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</si>
  <si>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</si>
  <si>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</si>
  <si>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</si>
  <si>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</si>
  <si>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</si>
  <si>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</si>
  <si>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</si>
  <si>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</si>
  <si>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</si>
  <si>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</si>
  <si>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</si>
  <si>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</si>
  <si>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</si>
  <si>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</si>
  <si>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</si>
  <si>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</si>
  <si>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</si>
  <si>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</si>
  <si>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</si>
  <si>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</si>
  <si>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</si>
  <si>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</si>
  <si>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</si>
  <si>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</si>
  <si>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</si>
  <si>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</si>
  <si>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</si>
  <si>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</si>
  <si>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</si>
  <si>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</si>
  <si>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</si>
  <si>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</si>
  <si>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</si>
  <si>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</si>
  <si>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</si>
  <si>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</si>
  <si>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</si>
  <si>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</si>
  <si>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</si>
  <si>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</si>
  <si>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</si>
  <si>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</si>
  <si>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</si>
  <si>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</si>
  <si>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</si>
  <si>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</si>
  <si>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</si>
  <si>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</si>
  <si>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</si>
  <si>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</si>
  <si>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</si>
  <si>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</si>
  <si>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</si>
  <si>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</si>
  <si>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</si>
  <si>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</si>
  <si>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</si>
  <si>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</si>
  <si>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</si>
  <si>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</si>
  <si>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</si>
  <si>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</si>
  <si>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</si>
  <si>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</si>
  <si>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</si>
  <si>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</si>
  <si>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</si>
  <si>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</si>
  <si>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</si>
  <si>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</si>
  <si>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</si>
  <si>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</si>
  <si>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</si>
  <si>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</si>
  <si>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</si>
  <si>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</si>
  <si>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</si>
  <si>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</si>
  <si>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</si>
  <si>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</si>
  <si>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</si>
  <si>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</si>
  <si>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</si>
  <si>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</si>
  <si>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</si>
  <si>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</si>
  <si>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</si>
  <si>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</si>
  <si>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</si>
  <si>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</si>
  <si>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</si>
  <si>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</si>
  <si>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</si>
  <si>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</si>
  <si>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</si>
  <si>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</si>
  <si>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</si>
  <si>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</si>
  <si>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</si>
  <si>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</si>
  <si>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</si>
  <si>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</si>
  <si>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</si>
  <si>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</si>
  <si>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</si>
  <si>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</si>
  <si>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</si>
  <si>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</si>
  <si>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</si>
  <si>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</si>
  <si>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</si>
  <si>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</si>
  <si>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</si>
  <si>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</si>
  <si>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</si>
  <si>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</si>
  <si>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</si>
  <si>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</si>
  <si>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</si>
  <si>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</si>
  <si>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</si>
  <si>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</si>
  <si>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</si>
  <si>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</si>
  <si>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</si>
  <si>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</si>
  <si>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</si>
  <si>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</si>
  <si>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</si>
  <si>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</si>
  <si>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</si>
  <si>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</si>
  <si>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</si>
  <si>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</si>
  <si>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</si>
  <si>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</si>
  <si>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</si>
  <si>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</si>
  <si>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</si>
  <si>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</si>
  <si>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</si>
  <si>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</si>
  <si>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</si>
  <si>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</si>
  <si>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</si>
  <si>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</si>
  <si>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</si>
  <si>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</si>
  <si>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</si>
  <si>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</si>
  <si>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</si>
  <si>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</si>
  <si>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</si>
  <si>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</si>
  <si>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</si>
  <si>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</si>
  <si>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</si>
  <si>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</si>
  <si>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</si>
  <si>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</si>
  <si>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</si>
  <si>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</si>
  <si>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</si>
  <si>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</si>
  <si>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</si>
  <si>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</si>
  <si>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</si>
  <si>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</si>
  <si>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</si>
  <si>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</si>
  <si>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</si>
  <si>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</si>
  <si>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</si>
  <si>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</si>
  <si>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</si>
  <si>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</si>
  <si>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</si>
  <si>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</si>
  <si>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</si>
  <si>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</si>
  <si>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</si>
  <si>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</si>
  <si>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</si>
  <si>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</si>
  <si>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</si>
  <si>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</si>
  <si>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</si>
  <si>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</si>
  <si>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</si>
  <si>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</si>
  <si>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</si>
  <si>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</si>
  <si>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</si>
  <si>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</si>
  <si>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</si>
  <si>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</si>
  <si>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</si>
  <si>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</si>
  <si>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</si>
  <si>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</si>
  <si>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</si>
  <si>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</si>
  <si>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</si>
  <si>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</si>
  <si>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</si>
  <si>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</si>
  <si>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</si>
  <si>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</si>
  <si>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</si>
  <si>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</si>
  <si>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</si>
  <si>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</si>
  <si>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</si>
  <si>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</si>
  <si>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</si>
  <si>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</si>
  <si>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</si>
  <si>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</si>
  <si>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</si>
  <si>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</si>
  <si>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</si>
  <si>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</si>
  <si>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</si>
  <si>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</si>
  <si>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</si>
  <si>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</si>
  <si>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</si>
  <si>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</si>
  <si>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</si>
  <si>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</si>
  <si>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</si>
  <si>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</si>
  <si>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</si>
  <si>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</si>
  <si>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</si>
  <si>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</si>
  <si>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</si>
  <si>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</si>
  <si>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</si>
  <si>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</si>
  <si>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</si>
  <si>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</si>
  <si>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</si>
  <si>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</si>
  <si>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</si>
  <si>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</si>
  <si>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</si>
  <si>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</si>
  <si>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</si>
  <si>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</si>
  <si>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</si>
  <si>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</si>
  <si>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</si>
  <si>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</si>
  <si>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</si>
  <si>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</si>
  <si>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</si>
  <si>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</si>
  <si>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</si>
  <si>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</si>
  <si>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</si>
  <si>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</si>
  <si>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</si>
  <si>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</si>
  <si>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</si>
  <si>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</si>
  <si>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</si>
  <si>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</si>
  <si>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</si>
  <si>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</si>
  <si>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</si>
  <si>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</si>
  <si>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</si>
  <si>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</si>
  <si>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</si>
  <si>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</si>
  <si>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</si>
  <si>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</si>
  <si>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</si>
  <si>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</si>
  <si>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</si>
  <si>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</si>
  <si>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</si>
  <si>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</si>
  <si>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</si>
  <si>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</si>
  <si>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</si>
  <si>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</si>
  <si>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</si>
  <si>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</si>
  <si>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</si>
  <si>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</si>
  <si>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</si>
  <si>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</si>
  <si>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</si>
  <si>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</si>
  <si>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</si>
  <si>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</si>
  <si>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</si>
  <si>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</si>
  <si>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</si>
  <si>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</si>
  <si>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</si>
  <si>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</si>
  <si>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</si>
  <si>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</si>
  <si>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</si>
  <si>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</si>
  <si>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</si>
  <si>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</si>
  <si>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</si>
  <si>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</si>
  <si>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</si>
  <si>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</si>
  <si>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</si>
  <si>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</si>
  <si>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</si>
  <si>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</si>
  <si>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</si>
  <si>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</si>
  <si>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</si>
  <si>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</si>
  <si>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</si>
  <si>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</si>
  <si>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</si>
  <si>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</si>
  <si>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</si>
  <si>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</si>
  <si>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</si>
  <si>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</si>
  <si>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</si>
  <si>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</si>
  <si>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</si>
  <si>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</si>
  <si>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</si>
  <si>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</si>
  <si>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</si>
  <si>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</si>
  <si>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</si>
  <si>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</si>
  <si>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</si>
  <si>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</si>
  <si>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</si>
  <si>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</si>
  <si>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</si>
  <si>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</si>
  <si>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</si>
  <si>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</si>
  <si>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</si>
  <si>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</si>
  <si>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</si>
  <si>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</si>
  <si>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</si>
  <si>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</si>
  <si>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</si>
  <si>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</si>
  <si>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</si>
  <si>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</si>
  <si>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</si>
  <si>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</si>
  <si>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</si>
  <si>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</si>
  <si>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</si>
  <si>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</si>
  <si>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</si>
  <si>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</si>
  <si>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</si>
  <si>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</si>
  <si>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</si>
  <si>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</si>
  <si>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</si>
  <si>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</si>
  <si>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</si>
  <si>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</si>
  <si>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</si>
  <si>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</si>
  <si>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</si>
  <si>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</si>
  <si>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</si>
  <si>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</si>
  <si>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</si>
  <si>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</si>
  <si>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</si>
  <si>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</si>
  <si>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</si>
  <si>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</si>
  <si>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</si>
  <si>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</si>
  <si>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</si>
  <si>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</si>
  <si>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</si>
  <si>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</si>
  <si>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</si>
  <si>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</si>
  <si>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</si>
  <si>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</si>
  <si>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</si>
  <si>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</si>
  <si>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</si>
  <si>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</si>
  <si>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</si>
  <si>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</si>
  <si>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</si>
  <si>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</si>
  <si>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</si>
  <si>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</si>
  <si>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</si>
  <si>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</si>
  <si>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</si>
  <si>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</si>
  <si>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</si>
  <si>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</si>
  <si>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</si>
  <si>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</si>
  <si>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</si>
  <si>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</si>
  <si>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</si>
  <si>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</si>
  <si>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</si>
  <si>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</si>
  <si>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</si>
  <si>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</si>
  <si>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</si>
  <si>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</si>
  <si>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</si>
  <si>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</si>
  <si>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</si>
  <si>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</si>
  <si>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</si>
  <si>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</si>
  <si>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</si>
  <si>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</si>
  <si>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</si>
  <si>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</si>
  <si>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</si>
  <si>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</si>
  <si>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</si>
  <si>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</si>
  <si>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</si>
  <si>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</si>
  <si>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</si>
  <si>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</si>
  <si>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</si>
  <si>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</si>
  <si>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</si>
  <si>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</si>
  <si>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</si>
  <si>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</si>
  <si>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</si>
  <si>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</si>
  <si>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</si>
  <si>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</si>
  <si>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</si>
  <si>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</si>
  <si>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</si>
  <si>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</si>
  <si>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</si>
  <si>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</si>
  <si>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</si>
  <si>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</si>
  <si>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</si>
  <si>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</si>
  <si>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</si>
  <si>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</si>
  <si>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</si>
  <si>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</si>
  <si>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</si>
  <si>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</si>
  <si>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</si>
  <si>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</si>
  <si>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</si>
  <si>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</si>
  <si>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</si>
  <si>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</si>
  <si>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</si>
  <si>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</si>
  <si>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</si>
  <si>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</si>
  <si>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</si>
  <si>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</si>
  <si>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</si>
  <si>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</si>
  <si>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</si>
  <si>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</si>
  <si>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</si>
  <si>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</si>
  <si>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</si>
  <si>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</si>
  <si>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</si>
  <si>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</si>
  <si>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</si>
  <si>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</si>
  <si>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</si>
  <si>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</si>
  <si>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</si>
  <si>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</si>
  <si>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</si>
  <si>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</si>
  <si>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</si>
  <si>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</si>
  <si>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</si>
  <si>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</si>
  <si>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</si>
  <si>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</si>
  <si>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</si>
  <si>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</si>
  <si>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</si>
  <si>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</si>
  <si>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</si>
  <si>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</si>
  <si>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</si>
  <si>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</si>
  <si>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</si>
  <si>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</si>
  <si>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</si>
  <si>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</si>
  <si>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</si>
  <si>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</si>
  <si>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</si>
  <si>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</si>
  <si>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</si>
  <si>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</si>
  <si>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</si>
  <si>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</si>
  <si>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</si>
  <si>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</si>
  <si>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</si>
  <si>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</si>
  <si>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</si>
  <si>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</si>
  <si>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</si>
  <si>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</si>
  <si>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</si>
  <si>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</si>
  <si>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</si>
  <si>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</si>
  <si>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</si>
  <si>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</si>
  <si>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</si>
  <si>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</si>
  <si>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</si>
  <si>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</si>
  <si>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</si>
  <si>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</si>
  <si>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</si>
  <si>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</si>
  <si>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</si>
  <si>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</si>
  <si>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</si>
  <si>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</si>
  <si>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</si>
  <si>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</si>
  <si>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</si>
  <si>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</si>
  <si>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</si>
  <si>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</si>
  <si>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</si>
  <si>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</si>
  <si>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</si>
  <si>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</si>
  <si>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</si>
  <si>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</si>
  <si>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</si>
  <si>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</si>
  <si>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</si>
  <si>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</si>
  <si>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</si>
  <si>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</si>
  <si>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</si>
  <si>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</si>
  <si>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</si>
  <si>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</si>
  <si>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</si>
  <si>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</si>
  <si>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</si>
  <si>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</si>
  <si>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</si>
  <si>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</si>
  <si>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</si>
  <si>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</si>
  <si>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</si>
  <si>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</si>
  <si>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</si>
  <si>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</si>
  <si>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</si>
  <si>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</si>
  <si>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</si>
  <si>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</si>
  <si>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</si>
  <si>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</si>
  <si>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</si>
  <si>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</si>
  <si>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</si>
  <si>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</si>
  <si>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</si>
  <si>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</si>
  <si>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</si>
  <si>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</si>
  <si>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</si>
  <si>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</si>
  <si>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</si>
  <si>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</si>
  <si>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</si>
  <si>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</si>
  <si>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</si>
  <si>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</si>
  <si>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</si>
  <si>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</si>
  <si>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</si>
  <si>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</si>
  <si>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</si>
  <si>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</si>
  <si>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</si>
  <si>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</si>
  <si>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</si>
  <si>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</si>
  <si>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</si>
  <si>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</si>
  <si>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</si>
  <si>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</si>
  <si>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</si>
  <si>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</si>
  <si>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</si>
  <si>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</si>
  <si>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</si>
  <si>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</si>
  <si>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</si>
  <si>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</si>
  <si>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</si>
  <si>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</si>
  <si>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</si>
  <si>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</si>
  <si>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</si>
  <si>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</si>
  <si>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</si>
  <si>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</si>
  <si>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</si>
  <si>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</si>
  <si>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</si>
  <si>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</si>
  <si>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</si>
  <si>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</si>
  <si>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</si>
  <si>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</si>
  <si>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</si>
  <si>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</si>
  <si>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</si>
  <si>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</si>
  <si>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</si>
  <si>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</si>
  <si>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</si>
  <si>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</si>
  <si>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</si>
  <si>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</si>
  <si>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</si>
  <si>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</si>
  <si>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</si>
  <si>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</si>
  <si>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</si>
  <si>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</si>
  <si>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</si>
  <si>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</si>
  <si>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</si>
  <si>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</si>
  <si>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</si>
  <si>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</si>
  <si>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</si>
  <si>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</si>
  <si>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</si>
  <si>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</si>
  <si>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</si>
  <si>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</si>
  <si>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</si>
  <si>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</si>
  <si>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</si>
  <si>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</si>
  <si>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</si>
  <si>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</si>
  <si>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</si>
  <si>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</si>
  <si>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</si>
  <si>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</si>
  <si>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</si>
  <si>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</si>
  <si>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</si>
  <si>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</si>
  <si>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</si>
  <si>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</si>
  <si>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</si>
  <si>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</si>
  <si>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</si>
  <si>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</si>
  <si>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</si>
  <si>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</si>
  <si>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</si>
  <si>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</si>
  <si>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</si>
  <si>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</si>
  <si>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</si>
  <si>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</si>
  <si>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</si>
  <si>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</si>
  <si>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</si>
  <si>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</si>
  <si>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</si>
  <si>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</si>
  <si>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</si>
  <si>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</si>
  <si>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</si>
  <si>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</si>
  <si>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</si>
  <si>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</si>
  <si>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</si>
  <si>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</si>
  <si>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</si>
  <si>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</si>
  <si>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</si>
  <si>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</si>
  <si>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</si>
  <si>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</si>
  <si>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</si>
  <si>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</si>
  <si>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</si>
  <si>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</si>
  <si>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</si>
  <si>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</si>
  <si>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</si>
  <si>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</si>
  <si>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</si>
  <si>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</si>
  <si>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</si>
  <si>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</si>
  <si>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</si>
  <si>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</si>
  <si>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</si>
  <si>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</si>
  <si>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</si>
  <si>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</si>
  <si>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</si>
  <si>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</si>
  <si>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</si>
  <si>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</si>
  <si>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</si>
  <si>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</si>
  <si>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</si>
  <si>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</si>
  <si>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</si>
  <si>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</si>
  <si>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</si>
  <si>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</si>
  <si>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</si>
  <si>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</si>
  <si>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</si>
  <si>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</si>
  <si>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</si>
  <si>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</si>
  <si>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</si>
  <si>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</si>
  <si>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</si>
  <si>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</si>
  <si>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</si>
  <si>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</si>
  <si>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</si>
  <si>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</si>
  <si>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</si>
  <si>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</si>
  <si>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</si>
  <si>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</si>
  <si>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</si>
  <si>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</si>
  <si>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</si>
  <si>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</si>
  <si>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</si>
  <si>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</si>
  <si>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</si>
  <si>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</si>
  <si>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</si>
  <si>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</si>
  <si>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</si>
  <si>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</si>
  <si>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</si>
  <si>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</si>
  <si>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</si>
  <si>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</si>
  <si>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</si>
  <si>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</si>
  <si>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</si>
  <si>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</si>
  <si>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</si>
  <si>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</si>
  <si>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</si>
  <si>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</si>
  <si>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</si>
  <si>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</si>
  <si>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</si>
  <si>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</si>
  <si>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</si>
  <si>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</si>
  <si>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</si>
  <si>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</si>
  <si>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</si>
  <si>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</si>
  <si>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</si>
  <si>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</si>
  <si>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</si>
  <si>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</si>
  <si>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</si>
  <si>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</si>
  <si>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</si>
  <si>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</si>
  <si>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</si>
  <si>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</si>
  <si>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</si>
  <si>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</si>
  <si>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</si>
  <si>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</si>
  <si>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</si>
  <si>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</si>
  <si>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</si>
  <si>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</si>
  <si>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</si>
  <si>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</si>
  <si>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</si>
  <si>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</si>
  <si>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</si>
  <si>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</si>
  <si>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</si>
  <si>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</si>
  <si>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</si>
  <si>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</si>
  <si>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</si>
  <si>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</si>
  <si>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</si>
  <si>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</si>
  <si>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</si>
  <si>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</si>
  <si>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</si>
  <si>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</si>
  <si>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</si>
  <si>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</si>
  <si>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</si>
  <si>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</si>
  <si>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</si>
  <si>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</si>
  <si>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</si>
  <si>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</si>
  <si>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</si>
  <si>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</si>
  <si>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</si>
  <si>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</si>
  <si>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</si>
  <si>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</si>
  <si>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</si>
  <si>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</si>
  <si>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</si>
  <si>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</si>
  <si>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</si>
  <si>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</si>
  <si>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</si>
  <si>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</si>
  <si>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</si>
  <si>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</si>
  <si>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</si>
  <si>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</si>
  <si>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</si>
  <si>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</si>
  <si>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</si>
  <si>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</si>
  <si>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</si>
  <si>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</si>
  <si>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</si>
  <si>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</si>
  <si>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</si>
  <si>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</si>
  <si>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</si>
  <si>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</si>
  <si>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</si>
  <si>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</si>
  <si>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</si>
  <si>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</si>
  <si>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</si>
  <si>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</si>
  <si>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</si>
  <si>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</si>
  <si>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</si>
  <si>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</si>
  <si>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</si>
  <si>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</si>
  <si>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</si>
  <si>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</si>
  <si>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</si>
  <si>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</si>
  <si>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</si>
  <si>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</si>
  <si>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</si>
  <si>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</si>
  <si>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</si>
  <si>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</si>
  <si>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</si>
  <si>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</si>
  <si>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</si>
  <si>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</si>
  <si>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</si>
  <si>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</si>
  <si>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</si>
  <si>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</si>
  <si>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</si>
  <si>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</si>
  <si>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</si>
  <si>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</si>
  <si>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</si>
  <si>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</si>
  <si>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</si>
  <si>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</si>
  <si>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</si>
  <si>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</si>
  <si>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</si>
  <si>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</si>
  <si>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</si>
  <si>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</si>
  <si>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</si>
  <si>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</si>
  <si>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</si>
  <si>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</si>
  <si>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</si>
  <si>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</si>
  <si>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</si>
  <si>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</si>
  <si>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</si>
  <si>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</si>
  <si>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</si>
  <si>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</si>
  <si>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</si>
  <si>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</si>
  <si>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</si>
  <si>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</si>
  <si>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</si>
  <si>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</si>
  <si>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</si>
  <si>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 xml:space="preserve"> PCM-20251003-00000715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</si>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</sst>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270.55073923611053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45933.499165162037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45933.499165162037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45933.499165162037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45933.499165162037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45933.499165162037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45933.499165162037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45933.499165162037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45933.499165162037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45933.499165162037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45933.499165162037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45933.499165162037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45933.499165162037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45933.499165162037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45933.499165162037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45933.499165162037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45933.499165162037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45933.499165162037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45933.499165162037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45933.499165162037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45933.499165162037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45933.499165162037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45933.499165162037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45933.499165162037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45933.499165162037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45933.499165162037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45933.499165162037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45933.499165162037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45933.499165162037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45933.499165162037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45933.499165162037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45933.499165162037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45933.499165162037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45933.499165162037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45933.499165162037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45933.499165162037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45933.499165162037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45933.499165162037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45933.499165162037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45933.499165162037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45933.499165162037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45933.499165162037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45933.499165162037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45933.499165162037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45933.499165162037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45933.499165162037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45933.499165162037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45933.499165162037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45933.499165162037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45933.499165162037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45933.499165162037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45933.499165162037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45933.499165162037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45933.499165162037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45933.499165162037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45933.499165162037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45933.499165162037</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A9011D1C-FEC0-44E0-9FD6-B207634B8BF2}"/>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241.84738275462587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126.77208182870527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108.4993271990752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20813</v>
      </c>
      <c r="E6" s="131" t="s">
        <v>38964</v>
      </c>
      <c r="F6" s="132">
        <v>45933.464421296296</v>
      </c>
      <c r="G6" s="133">
        <f ca="1">IFERROR(NOW()-F6,"-")</f>
        <v>3.4743865740892943E-2</v>
      </c>
      <c r="H6" s="132">
        <v>45933.458275462966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45933.499165162037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45933.499165162037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45933.499165162037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45933.499165162037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45933.499165162037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45933.499165162037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45933.499165162037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45933.499165162037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45933.499165162037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45933.499165162037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45933.499165162037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45933.499165162037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45933.499165162037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45933.499165162037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45933.499165162037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45933.499165162037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45933.499165162037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45933.499165162037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45933.499165162037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45933.499165162037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45933.499165162037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45933.499165162037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45933.499165162037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45933.499165162037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45933.499165162037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45933.499165162037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45933.499165162037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45933.499165162037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45933.499165162037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45933.499165162037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45933.499165162037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45933.499165162037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45933.499165162037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45933.499165162037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45933.499165162037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45933.499165162037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45933.499165162037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45933.499165162037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45933.499165162037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45933.499165162037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45933.499165162037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45933.499165162037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45933.499165162037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45933.499165162037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45933.499165162037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45933.499165162037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45933.499165162037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45933.499165162037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45933.499165162037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45933.499165162037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45933.499165162037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45933.499165162037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45933.499165162037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45933.499165162037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45933.499165162037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45933.499165162037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45933.499165162037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45933.499165162037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45933.499165162037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45933.499165162037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45933.499165162037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45933.499165162037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45933.499165162037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45933.499165162037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45933.499165162037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45933.499165162037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45933.499165162037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45933.499165162037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45933.499165162037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45933.499165162037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45933.499165162037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45933.499165162037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45933.499165162037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45933.499165162037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45933.499165162037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45933.499165162037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45933.499165162037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45933.499165162037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45933.499165162037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45933.499165162037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45933.499165162037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45933.499165162037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45933.499165162037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45933.499165162037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45933.499165162037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45933.499165162037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45933.499165162037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45933.499165162037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45933.499165162037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45933.499165162037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45933.499165162037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45933.499165162037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45933.499165162037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45933.499165162037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45933.499165162037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45933.499165162037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45933.499165162037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45933.499165162037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45933.499165162037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45933.499165162037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45933.499165162037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45933.499165162037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45933.499165162037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45933.499165162037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45933.499165162037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45933.499165162037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45933.499165162037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45933.499165162037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45933.499165162037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45933.499165162037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45933.499165162037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45933.499165162037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45933.499165162037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45933.499165162037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45933.499165162037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45933.499165162037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45933.499165162037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45933.499165162037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45933.499165162037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45933.499165162037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45933.499165162037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45933.499165162037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45933.499165162037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45933.499165162037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45933.499165162037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45933.499165162037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45933.499165162037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45933.499165162037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45933.499165162037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45933.499165162037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45933.499165162037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45933.499165162037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45933.499165162037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45933.499165162037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45933.499165162037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45933.499165162037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45933.499165162037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45933.499165162037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45933.499165162037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45933.499165162037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45933.499165162037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45933.499165162037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45933.499165162037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45933.499165162037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45933.499165162037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45933.499165162037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45933.499165162037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45933.499165162037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45933.499165162037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45933.499165162037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45933.499165162037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45933.499165162037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45933.499165162037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45933.499165162037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45933.499165162037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45933.499165162037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45933.499165162037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45933.499165162037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45933.499165162037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45933.499165162037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45933.499165162037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45933.499165162037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45933.499165162037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45933.499165162037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45933.499165162037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45933.499165162037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45933.499165162037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45933.499165162037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45933.499165162037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45933.499165162037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45933.499165162037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45933.499165162037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45933.499165162037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45933.499165162037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45933.499165162037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45933.499165162037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45933.499165162037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45933.499165162037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45933.499165162037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45933.499165162037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45933.499165162037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45933.499165162037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45933.499165162037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45933.499165162037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45933.499165162037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45933.499165162037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45933.499165162037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45933.499165162037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45933.499165162037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45933.499165162037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45933.499165162037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45933.499165162037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45933.499165162037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45933.499165162037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45933.499165162037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45933.499165162037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45933.499165162037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45933.499165162037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45933.499165162037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45933.499165162037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45933.499165162037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45933.499165162037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45933.499165162037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45933.499165162037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45933.499165162037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45933.499165162037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45933.499165162037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45933.499165162037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45933.499165162037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45933.499165162037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45933.499165162037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45933.499165162037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45933.499165162037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45933.499165162037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45933.499165162037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45933.499165162037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45933.499165162037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45933.499165162037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45933.499165162037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45933.499165162037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45933.499165162037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45933.499165162037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45933.499165162037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45933.499165162037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45933.499165162037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45933.499165162037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45933.499165162037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45933.499165162037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45933.499165162037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45933.499165162037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45933.499165162037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45933.499165162037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45933.499165162037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45933.499165162037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45933.499165162037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45933.499165162037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45933.499165162037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45933.499165162037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45933.499165162037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45933.499165162037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45933.499165162037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45933.499165162037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45933.499165162037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45933.499165162037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45933.499165162037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45933.499165162037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45933.499165162037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45933.499165162037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45933.499165162037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45933.499165162037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45933.499165162037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45933.499165162037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45933.499165162037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45933.499165162037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45933.499165162037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45933.499165162037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45933.499165162037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45933.499165162037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45933.499165162037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45933.499165162037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45933.499165162037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45933.499165162037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45933.499165162037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45933.499165162037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45933.499165162037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45933.499165162037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45933.499165162037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45933.499165162037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45933.499165162037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45933.499165162037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45933.499165162037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45933.499165162037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45933.499165162037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45933.499165162037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45933.499165162037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45933.499165162037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45933.499165162037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45933.499165162037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45933.499165162037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45933.499165162037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45933.499165162037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45933.499165162037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45933.499165162037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45933.499165162037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45933.499165162037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45933.499165162037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45933.499165162037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45933.499165162037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45933.499165162037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45933.499165162037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45933.499165162037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45933.499165162037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45933.499165162037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45933.499165162037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45933.499165162037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45933.499165162037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45933.499165162037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45933.499165162037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45933.499165162037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45933.499165162037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45933.499165162037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45933.499165162037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45933.499165162037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45933.499165162037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45933.499165162037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45933.499165162037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45933.499165162037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45933.499165162037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45933.499165162037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45933.499165162037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45933.499165162037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45933.499165162037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45933.499165162037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45933.499165162037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45933.499165162037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45933.499165162037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45933.499165162037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45933.499165162037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45933.499165162037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45933.499165162037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45933.499165162037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45933.499165162037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45933.499165162037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45933.499165162037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45933.499165162037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45933.499165162037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45933.499165162037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45933.499165162037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45933.499165162037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45933.499165162037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45933.499165162037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45933.499165162037</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45933.499165162037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45933.499165162037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45933.499165162037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45933.499165162037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45933.499165162037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45933.499165162037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45933.499165162037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45933.499165162037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45933.499165162037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45933.499165162037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45933.499165162037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45933.499165162037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45933.499165162037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45933.499165162037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45933.499165162037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45933.499165162037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45933.499165162037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45933.499165162037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45933.499165162037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45933.499165162037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45933.499165162037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45933.499165162037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45933.499165162037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45933.499165162037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45933.499165162037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45933.499165162037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45933.499165162037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45933.499165162037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45933.499165162037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45933.499165162037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45933.499165162037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45933.499165162037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45933.499165162037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45933.499165162037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45933.499165162037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45933.499165162037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45933.499165162037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45933.499165162037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45933.499165162037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45933.499165162037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45933.499165162037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45933.499165162037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45933.499165162037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45933.499165162037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45933.499165162037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45933.499165162037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45933.499165162037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45933.499165162037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45933.499165162037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45933.499165162037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45933.499165162037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45933.499165162037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45933.499165162037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45933.499165162037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45933.499165162037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45933.499165162037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45933.499165162037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45933.499165162037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45933.499165162037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45933.499165162037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45933.499165162037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45933.499165162037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45933.499165162037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45933.499165162037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45933.499165162037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45933.499165162037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45933.499165162037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45933.499165162037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45933.499165162037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45933.499165162037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45933.499165162037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45933.499165162037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45933.499165162037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45933.499165162037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45933.499165162037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45933.499165162037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45933.499165162037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45933.499165162037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45933.499165162037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45933.499165162037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45933.499165162037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45933.499165162037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45933.499165162037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45933.499165162037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45933.499165162037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45933.499165162037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45933.499165162037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45933.499165162037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45933.499165162037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45933.499165162037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45933.499165162037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45933.499165162037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45933.499165162037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45933.499165162037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45933.499165162037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45933.499165162037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45933.499165162037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45933.499165162037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45933.499165162037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45933.499165162037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45933.499165162037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45933.499165162037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45933.499165162037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45933.499165162037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45933.499165162037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45933.499165162037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45933.499165162037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45933.499165162037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45933.499165162037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45933.499165162037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45933.499165162037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45933.499165162037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45933.499165162037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45933.499165162037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45933.499165162037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45933.499165162037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45933.499165162037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45933.499165162037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45933.499165162037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45933.499165162037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45933.499165162037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45933.499165162037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45933.499165162037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45933.499165162037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45933.499165162037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45933.499165162037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45933.499165162037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45933.499165162037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45933.499165162037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45933.499165162037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45933.499165162037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45933.499165162037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45933.499165162037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45933.499165162037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45933.499165162037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45933.499165162037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45933.499165162037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45933.499165162037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45933.499165162037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45933.499165162037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45933.499165162037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45933.499165162037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45933.499165162037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45933.499165162037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45933.499165162037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45933.499165162037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45933.499165162037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45933.499165162037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45933.499165162037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45933.499165162037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45933.499165162037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45933.499165162037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45933.499165162037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45933.499165162037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45933.499165162037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45933.499165162037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45933.499165162037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45933.499165162037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45933.499165162037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45933.499165162037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45933.499165162037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45933.499165162037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45933.499165162037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45933.499165162037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45933.499165162037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45933.499165162037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45933.499165162037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45933.499165162037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45933.499165162037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45933.499165162037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45933.499165162037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45933.499165162037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45933.499165162037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45933.499165162037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45933.499165162037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45933.499165162037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45933.499165162037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45933.499165162037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45933.499165162037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45933.499165162037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45933.499165162037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45933.499165162037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45933.499165162037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45933.499165162037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45933.499165162037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45933.499165162037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45933.499165162037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45933.499165162037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45933.499165162037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45933.499165162037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45933.499165162037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45933.499165162037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45933.499165162037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45933.499165162037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45933.499165162037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45933.499165162037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45933.499165162037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45933.499165162037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45933.499165162037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45933.499165162037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45933.499165162037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45933.499165162037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45933.499165162037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45933.499165162037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45933.499165162037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45933.499165162037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45933.499165162037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45933.499165162037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45933.499165162037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45933.499165162037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45933.499165162037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45933.499165162037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45933.499165162037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45933.499165162037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45933.499165162037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45933.499165162037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45933.499165162037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45933.499165162037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45933.499165162037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45933.499165162037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45933.499165162037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45933.499165162037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45933.499165162037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45933.499165162037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45933.499165162037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45933.499165162037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45933.499165162037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45933.499165162037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45933.499165162037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45933.499165162037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45933.499165162037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45933.499165162037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45933.499165162037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45933.499165162037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45933.499165162037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45933.499165162037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45933.499165162037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45933.499165162037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45933.499165162037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45933.499165162037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45933.499165162037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45933.499165162037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45933.499165162037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45933.499165162037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45933.499165162037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45933.499165162037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45933.499165162037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45933.499165162037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45933.499165162037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45933.499165162037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45933.499165162037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45933.499165162037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45933.499165162037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45933.499165162037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45933.499165162037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45933.499165162037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45933.499165162037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45933.499165162037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45933.499165162037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45933.499165162037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45933.499165162037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45933.499165162037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45933.499165162037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45933.499165162037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45933.499165162037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45933.499165162037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45933.499165162037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45933.499165162037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45933.499165162037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45933.499165162037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45933.499165162037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45933.499165162037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45933.499165162037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45933.499165162037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45933.499165162037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45933.499165162037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45933.499165162037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45933.499165162037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45933.499165162037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45933.499165162037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45933.499165162037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45933.499165162037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45933.499165162037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45933.499165162037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45933.499165162037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45933.499165162037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45933.499165162037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45933.499165162037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45933.499165162037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45933.499165162037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45933.499165162037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45933.499165162037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45933.499165162037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45933.499165162037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45933.499165162037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45933.499165162037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45933.499165162037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45933.499165162037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45933.499165162037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45933.499165162037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45933.499165162037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45933.499165162037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45933.499165162037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45933.499165162037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45933.499165162037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45933.499165162037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45933.499165162037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45933.499165162037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45933.499165162037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45933.499165162037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45933.499165162037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45933.499165162037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45933.499165162037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45933.499165162037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45933.499165162037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45933.499165162037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45933.499165162037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45933.499165162037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45933.499165162037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45933.499165162037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45933.499165162037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45933.499165162037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45933.499165162037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45933.499165162037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45933.499165162037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45933.499165162037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45933.499165162037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45933.499165162037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45933.499165162037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45933.499165162037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45933.499165162037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45933.499165162037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45933.499165162037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45933.499165162037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45933.499165162037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45933.499165162037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45933.499165162037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45933.499165162037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45933.499165162037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45933.499165162037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45933.499165162037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45933.499165162037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45933.499165162037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45933.499165162037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45933.499165162037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45933.499165162037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45933.499165162037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45933.499165162037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45933.499165162037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45933.499165162037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45933.499165162037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45933.499165162037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45933.499165162037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45933.499165162037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45933.499165162037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45933.499165162037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45933.499165162037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45933.499165162037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45933.499165162037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45933.499165162037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45933.499165162037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45933.499165162037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45933.499165162037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45933.499165162037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45933.499165162037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45933.499165162037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45933.499165162037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45933.499165162037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45933.499165162037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45933.499165162037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45933.499165162037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45933.499165162037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45933.499165162037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45933.499165162037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45933.499165162037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45933.499165162037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45933.499165162037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45933.499165162037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45933.499165162037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45933.499165162037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45933.499165162037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45933.499165162037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45933.499165162037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45933.499165162037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45933.499165162037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45933.499165162037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45933.499165162037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45933.499165162037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45933.499165162037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45933.499165162037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45933.499165162037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45933.499165162037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45933.499165162037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45933.499165162037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45933.499165162037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45933.499165162037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45933.499165162037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45933.499165162037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45933.499165162037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45933.499165162037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45933.499165162037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45933.499165162037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45933.499165162037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45933.499165162037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45933.499165162037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45933.499165162037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45933.499165162037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45933.499165162037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45933.499165162037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45933.499165162037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45933.499165162037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45933.499165162037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45933.499165162037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45933.499165162037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45933.499165162037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45933.499165162037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45933.499165162037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45933.499165162037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45933.499165162037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45933.499165162037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45933.499165162037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45933.499165162037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45933.499165162037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45933.499165162037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45933.499165162037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45933.499165162037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45933.499165162037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45933.499165162037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45933.499165162037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45933.499165162037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45933.499165162037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45933.499165162037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45933.499165162037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45933.499165162037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45933.499165162037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45933.499165162037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45933.499165162037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45933.499165162037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45933.499165162037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45933.499165162037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45933.499165162037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45933.499165162037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45933.499165162037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45933.499165162037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45933.499165162037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45933.499165162037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45933.499165162037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45933.499165162037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45933.499165162037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45933.499165162037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45933.499165162037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45933.499165162037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45933.499165162037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45933.499165162037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45933.499165162037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45933.499165162037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45933.499165162037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45933.499165162037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45933.499165162037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45933.499165162037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45933.499165162037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45933.499165162037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45933.499165162037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45933.499165162037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45933.499165162037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45933.499165162037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45933.499165162037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45933.499165162037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45933.499165162037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45933.499165162037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45933.499165162037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45933.499165162037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45933.499165162037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45933.499165162037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45933.499165162037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45933.499165162037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45933.499165162037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45933.499165162037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45933.499165162037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45933.499165162037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45933.499165162037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45933.499165162037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45933.499165162037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45933.499165162037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45933.499165162037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45933.499165162037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45933.499165162037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45933.499165162037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45933.499165162037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45933.499165162037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45933.499165162037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45933.499165162037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45933.499165162037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45933.499165162037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45933.499165162037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45933.499165162037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45933.499165162037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45933.499165162037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45933.499165162037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45933.499165162037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45933.499165162037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45933.499165162037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45933.499165162037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45933.499165162037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45933.499165162037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45933.499165162037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45933.499165162037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45933.499165162037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45933.499165162037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45933.499165162037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45933.499165162037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45933.499165162037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45933.499165162037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45933.499165162037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45933.499165162037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45933.499165162037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45933.499165162037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45933.499165162037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45933.499165162037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45933.499165162037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45933.499165162037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45933.499165162037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45933.499165162037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45933.499165162037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45933.499165162037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45933.499165162037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45933.499165162037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45933.499165162037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45933.499165162037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45933.499165162037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45933.499165162037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45933.499165162037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45933.499165162037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45933.499165162037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45933.499165162037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45933.499165162037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45933.499165162037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45933.499165162037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45933.499165162037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45933.499165162037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45933.499165162037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45933.499165162037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45933.499165162037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45933.499165162037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45933.499165162037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45933.499165162037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45933.499165162037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45933.499165162037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45933.499165162037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45933.499165162037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45933.499165162037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45933.499165162037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45933.499165162037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45933.499165162037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45933.499165162037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45933.499165162037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45933.499165162037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45933.499165162037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45933.499165162037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45933.499165162037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45933.499165162037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45933.499165162037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45933.499165162037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45933.499165162037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45933.499165162037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45933.499165162037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45933.499165162037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45933.499165162037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45933.499165162037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45933.499165162037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45933.499165162037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45933.499165162037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45933.499165162037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45933.499165162037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45933.499165162037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45933.499165162037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45933.499165162037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45933.499165162037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45933.499165162037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45933.499165162037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45933.499165162037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45933.499165162037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45933.499165162037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45933.499165162037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45933.499165162037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45933.499165162037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45933.499165162037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45933.499165162037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45933.499165162037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45933.499165162037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45933.499165162037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45933.499165162037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45933.499165162037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45933.499165162037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45933.499165162037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45933.499165162037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45933.499165162037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45933.499165162037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45933.499165162037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45933.499165162037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45933.499165162037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45933.499165162037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45933.499165162037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45933.499165162037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45933.499165162037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45933.499165162037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45933.499165162037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45933.499165162037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45933.499165162037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45933.499165162037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45933.499165162037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45933.499165162037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45933.499165162037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45933.499165162037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45933.499165162037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45933.499165162037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45933.499165162037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45933.499165162037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45933.499165162037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45933.499165162037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45933.499165162037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45933.499165162037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45933.499165162037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45933.499165162037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45933.499165162037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45933.499165162037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45933.499165162037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45933.499165162037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45933.499165162037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45933.499165162037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45933.499165162037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45933.499165162037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45933.499165162037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45933.499165162037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45933.499165162037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45933.499165162037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45933.499165162037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45933.499165162037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45933.499165162037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45933.499165162037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45933.499165162037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45933.499165162037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45933.499165162037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45933.499165162037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45933.499165162037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45933.499165162037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45933.499165162037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45933.499165162037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45933.499165162037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45933.499165162037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45933.499165162037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45933.499165162037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45933.499165162037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45933.499165162037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45933.499165162037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45933.499165162037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45933.499165162037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45933.499165162037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45933.499165162037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45933.499165162037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45933.499165162037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45933.499165162037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45933.499165162037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45933.499165162037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45933.499165162037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45933.499165162037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45933.499165162037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45933.499165162037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45933.499165162037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45933.499165162037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45933.499165162037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45933.499165162037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45933.499165162037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45933.499165162037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45933.499165162037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45933.499165162037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45933.499165162037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45933.499165162037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45933.499165162037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45933.499165162037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45933.499165162037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45933.499165162037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45933.499165162037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45933.499165162037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45933.499165162037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45933.499165162037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45933.499165162037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45933.499165162037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45933.499165162037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45933.499165162037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45933.499165162037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45933.499165162037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45933.499165162037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45933.499165162037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45933.499165162037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45933.499165162037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45933.499165162037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45933.499165162037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45933.499165162037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45933.499165162037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45933.499165162037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45933.499165162037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45933.499165162037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45933.499165162037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45933.499165162037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45933.499165162037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45933.499165162037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45933.499165162037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45933.499165162037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45933.499165162037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45933.499165162037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45933.499165162037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45933.499165162037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45933.499165162037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45933.499165162037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45933.499165162037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45933.499165162037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45933.499165162037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45933.499165162037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45933.499165162037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45933.499165162037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45933.499165162037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45933.499165162037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45933.499165162037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45933.499165162037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45933.499165162037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45933.499165162037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45933.499165162037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45933.499165162037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45933.499165162037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45933.499165162037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45933.499165162037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45933.499165162037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45933.499165162037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45933.499165162037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45933.499165162037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45933.499165162037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45933.499165162037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45933.499165162037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45933.499165162037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45933.499165162037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45933.499165162037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45933.499165162037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45933.499165162037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45933.499165162037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45933.499165162037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45933.499165162037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45933.499165162037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45933.499165162037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45933.499165162037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45933.499165162037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45933.499165162037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45933.499165162037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45933.499165162037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45933.499165162037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45933.499165162037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45933.499165162037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45933.499165162037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45933.499165162037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45933.499165162037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45933.499165162037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45933.499165162037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45933.499165162037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45933.499165162037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45933.499165162037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45933.499165162037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45933.499165162037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45933.499165162037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45933.499165162037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45933.499165162037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45933.499165162037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45933.499165162037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45933.499165162037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45933.499165162037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45933.499165162037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45933.499165162037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45933.499165162037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45933.499165162037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45933.499165162037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45933.499165162037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45933.499165162037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45933.499165162037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45933.499165162037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45933.499165162037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45933.499165162037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45933.499165162037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45933.499165162037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45933.499165162037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45933.499165162037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45933.499165162037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45933.499165162037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45933.499165162037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45933.499165162037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45933.499165162037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45933.499165162037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45933.499165162037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45933.499165162037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45933.499165162037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45933.499165162037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45933.499165162037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45933.499165162037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45933.499165162037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45933.499165162037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45933.499165162037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45933.499165162037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45933.499165162037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45933.499165162037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45933.499165162037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45933.499165162037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45933.499165162037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45933.499165162037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45933.499165162037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45933.499165162037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45933.499165162037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45933.499165162037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45933.499165162037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45933.499165162037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45933.499165162037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45933.499165162037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45933.499165162037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45933.499165162037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45933.499165162037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45933.499165162037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45933.499165162037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45933.499165162037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45933.499165162037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45933.499165162037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45933.499165162037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45933.499165162037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45933.499165162037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45933.499165162037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45933.499165162037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45933.499165162037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45933.499165162037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45933.499165162037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45933.499165162037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45933.499165162037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45933.499165162037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45933.499165162037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45933.499165162037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45933.499165162037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45933.499165162037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45933.499165162037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45933.499165162037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45933.499165162037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45933.499165162037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45933.499165162037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45933.499165162037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45933.499165162037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45933.499165162037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45933.499165162037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45933.499165162037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45933.499165162037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45933.499165162037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45933.499165162037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45933.499165162037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45933.499165162037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45933.499165162037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45933.499165162037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45933.499165162037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45933.499165162037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45933.499165162037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45933.499165162037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45933.499165162037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45933.499165162037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45933.499165162037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45933.499165162037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45933.499165162037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45933.499165162037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45933.499165162037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45933.499165162037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45933.499165162037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45933.499165162037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45933.499165162037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45933.499165162037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45933.499165162037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45933.499165162037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45933.499165162037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45933.499165162037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45933.499165162037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45933.499165162037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45933.499165162037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45933.499165162037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45933.499165162037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45933.499165162037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45933.499165162037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45933.499165162037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45933.499165162037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45933.499165162037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45933.499165162037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45933.499165162037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45933.499165162037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45933.499165162037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45933.499165162037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45933.499165162037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45933.499165162037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45933.499165162037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45933.499165162037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45933.499165162037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45933.499165162037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45933.499165162037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45933.499165162037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45933.499165162037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45933.499165162037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45933.499165162037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45933.499165162037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45933.499165162037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45933.499165162037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45933.499165162037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45933.499165162037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45933.499165162037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45933.499165162037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45933.499165162037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45933.499165162037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45933.499165162037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45933.499165162037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45933.499165162037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45933.499165162037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45933.499165162037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45933.499165162037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45933.499165162037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45933.499165162037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45933.499165162037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45933.499165162037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45933.499165162037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45933.499165162037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45933.499165162037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45933.499165162037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45933.499165162037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45933.499165162037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45933.499165162037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45933.499165162037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45933.499165162037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45933.499165162037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45933.499165162037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45933.499165162037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45933.499165162037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45933.499165162037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45933.499165162037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45933.499165162037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45933.499165162037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45933.499165162037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45933.499165162037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45933.499165162037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45933.499165162037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45933.499165162037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45933.499165162037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45933.499165162037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45933.499165162037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45933.499165162037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45933.499165162037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45933.499165162037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45933.499165162037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45933.499165162037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45933.499165162037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45933.499165162037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45933.499165162037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45933.499165162037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45933.499165162037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45933.499165162037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45933.499165162037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45933.499165162037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45933.499165162037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45933.499165162037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45933.499165162037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45933.499165162037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45933.499165162037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45933.499165162037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45933.499165162037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45933.499165162037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45933.499165162037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45933.499165162037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45933.499165162037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45933.499165162037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45933.499165162037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45933.499165162037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45933.499165162037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45933.499165162037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45933.499165162037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45933.499165162037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45933.499165162037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45933.499165162037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45933.499165162037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45933.499165162037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45933.499165162037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45933.499165162037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45933.499165162037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45933.499165162037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45933.499165162037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45933.499165162037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45933.499165162037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45933.499165162037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45933.499165162037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45933.499165162037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45933.499165162037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45933.499165162037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45933.499165162037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45933.499165162037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45933.499165162037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45933.499165162037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45933.499165162037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45933.499165162037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45933.499165162037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45933.499165162037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45933.499165162037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45933.499165162037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45933.499165162037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45933.499165162037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45933.499165162037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45933.499165162037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45933.499165162037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45933.499165162037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45933.499165162037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45933.499165162037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45933.499165162037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45933.499165162037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45933.499165162037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45933.499165162037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45933.499165162037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45933.499165162037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45933.499165162037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45933.499165162037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45933.499165162037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45933.499165162037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45933.499165162037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45933.499165162037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45933.499165162037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45933.499165162037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45933.499165162037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45933.499165162037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45933.499165162037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45933.499165162037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45933.499165162037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45933.499165162037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45933.499165162037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45933.499165162037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45933.499165162037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45933.499165162037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45933.499165162037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45933.499165162037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45933.499165162037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45933.499165162037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45933.499165162037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45933.499165162037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45933.499165162037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45933.499165162037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45933.499165162037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45933.499165162037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45933.499165162037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45933.499165162037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45933.499165162037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45933.499165162037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45933.499165162037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45933.499165162037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45933.499165162037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45933.499165162037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45933.499165162037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45933.499165162037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45933.499165162037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45933.499165162037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45933.499165162037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45933.499165162037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45933.499165162037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45933.499165162037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45933.499165162037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45933.499165162037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45933.499165162037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45933.499165162037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45933.499165162037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45933.499165162037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45933.499165162037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45933.499165162037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45933.499165162037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45933.499165162037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45933.499165162037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45933.499165162037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45933.499165162037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45933.499165162037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45933.499165162037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45933.499165162037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45933.499165162037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45933.499165162037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45933.499165162037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45933.499165162037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45933.499165162037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45933.499165162037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45933.499165162037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45933.499165162037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45933.499165162037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45933.499165162037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45933.499165162037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45933.499165162037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45933.499165162037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45933.499165162037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45933.499165162037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45933.499165162037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45933.499165162037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45933.499165162037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45933.499165162037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45933.499165162037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45933.499165162037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45933.499165162037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45933.499165162037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45933.499165162037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45933.499165162037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45933.499165162037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45933.499165162037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45933.499165162037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45933.499165162037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45933.499165162037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45933.499165162037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45933.499165162037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45933.499165162037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45933.499165162037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45933.499165162037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45933.499165162037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45933.499165162037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45933.499165162037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45933.499165162037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45933.499165162037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45933.499165162037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45933.499165162037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45933.499165162037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45933.499165162037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45933.499165162037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45933.499165162037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45933.499165162037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45933.499165162037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45933.499165162037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45933.499165162037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45933.499165162037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45933.499165162037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45933.499165162037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45933.499165162037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45933.499165162037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45933.499165162037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45933.499165162037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45933.499165162037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45933.499165162037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45933.499165162037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45933.499165162037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45933.499165162037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45933.499165162037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45933.499165162037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45933.499165162037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45933.499165162037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45933.499165162037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45933.499165162037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45933.499165162037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45933.499165162037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45933.499165162037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45933.499165162037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45933.499165162037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45933.499165162037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45933.499165162037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45933.499165162037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45933.499165162037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45933.499165162037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45933.499165162037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45933.499165162037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45933.499165162037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45933.499165162037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45933.499165162037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45933.499165162037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45933.499165162037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45933.499165162037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45933.499165162037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45933.499165162037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45933.499165162037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45933.499165162037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45933.499165162037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45933.499165162037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45933.499165162037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45933.499165162037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45933.499165162037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45933.499165162037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45933.499165162037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45933.499165162037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45933.499165162037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45933.499165162037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45933.499165162037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45933.499165162037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45933.499165162037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45933.499165162037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45933.499165162037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45933.499165162037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45933.499165162037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45933.499165162037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45933.499165162037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45933.499165162037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45933.499165162037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45933.499165162037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45933.499165162037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45933.499165162037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45933.499165162037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45933.499165162037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45933.499165162037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45933.499165162037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45933.499165162037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45933.499165162037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45933.499165162037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45933.499165162037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45933.499165162037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45933.499165162037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45933.499165162037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45933.499165162037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45933.499165162037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45933.499165162037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45933.499165162037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45933.499165162037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45933.499165162037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45933.499165162037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45933.499165162037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45933.499165162037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45933.499165162037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45933.499165162037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45933.499165162037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45933.499165162037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45933.499165162037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45933.499165162037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45933.499165162037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45933.499165162037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45933.499165162037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45933.499165162037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45933.499165162037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45933.499165162037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45933.499165162037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45933.499165162037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230.01844756944047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2.6088873842600151</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0.45014895833446644</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2</v>
      </c>
      <c r="D5" s="107" t="s">
        <v>35218</v>
      </c>
      <c r="E5" s="112" t="s">
        <v>38964</v>
      </c>
      <c r="F5" s="113">
        <v>45933.444212962961</v>
      </c>
      <c r="G5" s="114">
        <f ca="1">IFERROR(NOW()-F5,"")</f>
        <v>5.4952199076069519E-2</v>
      </c>
      <c r="H5" s="113">
        <v>45933.460104166668</v>
      </c>
      <c r="I5" s="110" t="str">
        <f>IFERROR(VLOOKUP(D5,DB!A:F,6,0),"")</f>
        <v>Generator-SG</v>
      </c>
      <c r="J5" s="110" t="str">
        <f>IFERROR(VLOOKUP(D5,DB!A:G,7,0),"")</f>
        <v>Dead</v>
      </c>
      <c r="K5" s="115" t="s">
        <v>39063</v>
      </c>
      <c r="L5" s="107" t="str">
        <f>IFERROR(VLOOKUP(D5,DB!A:I,9,0),"")</f>
        <v>Latis</v>
      </c>
    </row>
    <row r="6" spans="1:16" ht="15" customHeight="1">
      <c r="A6" s="110" t="s">
        <v>39064</v>
      </c>
      <c r="B6" s="110" t="str">
        <f>IFERROR(VLOOKUP(D6,DB!A:K,11,0),"")</f>
        <v>R4</v>
      </c>
      <c r="C6" s="111">
        <v>1</v>
      </c>
      <c r="D6" s="107" t="s">
        <v>25920</v>
      </c>
      <c r="E6" s="112" t="s">
        <v>38964</v>
      </c>
      <c r="F6" s="113">
        <v>45933.468229166669</v>
      </c>
      <c r="G6" s="114">
        <f ca="1">IFERROR(NOW()-F6,"")</f>
        <v>3.0935995368054137E-2</v>
      </c>
      <c r="H6" s="113">
        <v>45933.462314814817</v>
      </c>
      <c r="I6" s="110" t="str">
        <f>IFERROR(VLOOKUP(D6,DB!A:F,6,0),"")</f>
        <v>SCECO</v>
      </c>
      <c r="J6" s="110" t="str">
        <f>IFERROR(VLOOKUP(D6,DB!A:G,7,0),"")</f>
        <v>Dead</v>
      </c>
      <c r="K6" s="115" t="s">
        <v>39065</v>
      </c>
      <c r="L6" s="107" t="str">
        <f>IFERROR(VLOOKUP(D6,DB!A:I,9,0),"")</f>
        <v>Latis</v>
      </c>
    </row>
    <row r="7" spans="1:16" ht="15" customHeight="1">
      <c r="A7" s="110" t="s">
        <v>39066</v>
      </c>
      <c r="B7" s="110" t="str">
        <f>IFERROR(VLOOKUP(D7,DB!A:K,11,0),"")</f>
        <v>R4</v>
      </c>
      <c r="C7" s="111">
        <v>1</v>
      </c>
      <c r="D7" s="107" t="s">
        <v>23539</v>
      </c>
      <c r="E7" s="112" t="s">
        <v>38964</v>
      </c>
      <c r="F7" s="113">
        <v>45933.486458333333</v>
      </c>
      <c r="G7" s="114">
        <f ca="1">IFERROR(NOW()-F7,"")</f>
        <v>1.2706828703812789E-2</v>
      </c>
      <c r="H7" s="113">
        <v>45933.474756944444</v>
      </c>
      <c r="I7" s="110" t="str">
        <f>IFERROR(VLOOKUP(D7,DB!A:F,6,0),"")</f>
        <v>SCECO</v>
      </c>
      <c r="J7" s="110" t="str">
        <f>IFERROR(VLOOKUP(D7,DB!A:G,7,0),"")</f>
        <v>In progress+Dead</v>
      </c>
      <c r="K7" s="115" t="s">
        <v>39065</v>
      </c>
      <c r="L7" s="107" t="str">
        <f>IFERROR(VLOOKUP(D7,DB!A:I,9,0),"")</f>
        <v>Latis</v>
      </c>
    </row>
    <row r="8" spans="1:16" ht="15" customHeight="1">
      <c r="A8" s="110"/>
      <c r="B8" s="110" t="str">
        <f>IFERROR(VLOOKUP(D8,DB!A:K,11,0),"")</f>
        <v/>
      </c>
      <c r="C8" s="111"/>
      <c r="D8" s="107"/>
      <c r="E8" s="112"/>
      <c r="F8" s="113"/>
      <c r="G8" s="114">
        <f ca="1">IFERROR(NOW()-F8,"")</f>
        <v>45933.499165162037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45933.499165162037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45933.499165162037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45933.499165162037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45933.499165162037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45933.499165162037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45933.499165162037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45933.499165162037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45933.499165162037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45933.499165162037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45933.499165162037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45933.499165162037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45933.499165162037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45933.499165162037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45933.499165162037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45933.499165162037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45933.499165162037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45933.499165162037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45933.499165162037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45933.499165162037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45933.499165162037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45933.499165162037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45933.499165162037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45933.499165162037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45933.499165162037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45933.499165162037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45933.499165162037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45933.499165162037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45933.499165162037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45933.499165162037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45933.499165162037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45933.499165162037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45933.499165162037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45933.499165162037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45933.499165162037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45933.499165162037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45933.499165162037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45933.499165162037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45933.499165162037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45933.499165162037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45933.499165162037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45933.499165162037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45933.499165162037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45933.499165162037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45933.499165162037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45933.499165162037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45933.499165162037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45933.499165162037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45933.499165162037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45933.499165162037</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E33" sqref="E3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41.66710497684835</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7.3102878472200246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6.4107291669643018E-2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45933.499165162037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45933.499165162037</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45933.499165162037</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45933.499165162037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45933.499165162037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45933.499165162037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45933.499165162037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45933.499165162037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45933.499165162037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45933.499165162037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45933.499165162037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45933.499165162037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45933.499165162037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45933.499165162037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45933.499165162037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45933.499165162037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45933.499165162037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45933.499165162037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45933.499165162037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45933.499165162037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45933.499165162037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45933.499165162037</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45933.499165162037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45933.499165162037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45933.499165162037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45933.499165162037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45933.499165162037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45933.499165162037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45933.499165162037</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45933.499165162037</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45933.499165162037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45933.499165162037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45933.499165162037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45933.499165162037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45933.499165162037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45933.499165162037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45933.499165162037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45933.499165162037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45933.499165162037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45933.499165162037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45933.499165162037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45933.499165162037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45933.499165162037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45933.499165162037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45933.499165162037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45933.499165162037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45933.499165162037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45933.499165162037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45933.499165162037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45933.499165162037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45933.499165162037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45933.499165162037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45933.499165162037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45933.499165162037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45933.499165162037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45933.499165162037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45933.499165162037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45933.499165162037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45933.499165162037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45933.499165162037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45933.499165162037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45933.499165162037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45933.499165162037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45933.499165162037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45933.499165162037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45933.499165162037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45933.499165162037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45933.499165162037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45933.499165162037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45933.499165162037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45933.499165162037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45933.499165162037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45933.499165162037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45933.499165162037</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45933.499165162037</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45933.499165162037</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45933.499165162037</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45933.499165162037</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45933.499165162037</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45933.499165162037</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45933.499165162037</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45933.499165162037</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45933.499165162037</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45933.499165162037</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45933.499165162037</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45933.499165162037</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45933.499165162037</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45933.499165162037</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45933.499165162037</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45933.499165162037</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45933.499165162037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45933.499165162037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45933.499165162037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45933.499165162037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45933.499165162037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45933.499165162037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45933.499165162037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45933.499165162037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45933.499165162037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45933.499165162037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45933.499165162037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45933.499165162037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45933.499165162037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45933.499165162037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45933.499165162037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45933.499165162037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45933.499165162037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45933.499165162037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45933.499165162037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45933.499165162037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45933.499165162037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45933.499165162037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45933.499165162037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45933.499165162037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45933.499165162037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45933.499165162037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45933.499165162037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45933.499165162037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45933.499165162037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45933.499165162037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45933.499165162037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45933.499165162037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45933.499165162037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45933.499165162037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45933.499165162037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45933.499165162037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45933.499165162037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45933.499165162037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45933.499165162037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45933.499165162037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45933.499165162037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45933.499165162037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45933.499165162037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45933.499165162037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45933.499165162037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45933.499165162037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45933.499165162037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45933.499165162037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45933.499165162037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45933.499165162037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45933.499165162037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45933.499165162037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45933.499165162037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45933.499165162037</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45933.499165162037</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45933.499165162037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45933.499165162037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45933.499165162037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45933.499165162037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45933.499165162037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45933.499165162037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45933.499165162037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45933.499165162037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45933.499165162037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45933.499165162037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45933.499165162037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45933.499165162037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45933.499165162037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45933.499165162037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45933.499165162037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45933.499165162037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45933.499165162037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45933.499165162037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45933.499165162037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45933.499165162037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45933.499165162037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45933.499165162037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45933.499165162037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45933.499165162037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45933.499165162037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45933.499165162037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45933.499165162037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45933.499165162037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45933.499165162037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45933.499165162037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45933.499165162037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45933.499165162037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45933.499165162037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45933.499165162037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45933.499165162037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45933.499165162037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45933.499165162037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45933.499165162037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45933.499165162037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45933.499165162037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45933.499165162037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45933.499165162037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45933.499165162037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45933.499165162037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45933.499165162037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45933.499165162037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45933.499165162037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45933.499165162037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45933.499165162037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45933.499165162037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45933.499165162037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45933.499165162037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45933.499165162037</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45933.499165162037</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I12" sqref="I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4.3554498842568137</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6.7263179398141801</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0.68051932870002929</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0.37664201388543006</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45933.499165162037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45933.499165162037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45933.499165162037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45933.499165162037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45933.499165162037</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45933.499165162037</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45933.499165162037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45933.499165162037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45933.499165162037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45933.499165162037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45933.499165162037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45933.499165162037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45933.499165162037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45933.499165162037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45933.499165162037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45933.499165162037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45933.499165162037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45933.499165162037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45933.499165162037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45933.499165162037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45933.499165162037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45933.499165162037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45933.499165162037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45933.499165162037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45933.499165162037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45933.499165162037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45933.499165162037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45933.499165162037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45933.499165162037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45933.499165162037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45933.499165162037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45933.499165162037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45933.499165162037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45933.499165162037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45933.499165162037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45933.499165162037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45933.499165162037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45933.499165162037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45933.499165162037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45933.499165162037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45933.499165162037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45933.499165162037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45933.499165162037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45933.499165162037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45933.499165162037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45933.499165162037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45933.499165162037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45933.499165162037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45933.499165162037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45933.499165162037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45933.499165162037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45933.499165162037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45933.499165162037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45933.499165162037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45933.499165162037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45933.499165162037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45933.499165162037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45933.499165162037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45933.499165162037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45933.499165162037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45933.499165162037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45933.499165162037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45933.499165162037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45933.499165162037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45933.499165162037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45933.499165162037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45933.499165162037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45933.499165162037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45933.499165162037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45933.499165162037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45933.499165162037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45933.499165162037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45933.499165162037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45933.499165162037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45933.499165162037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45933.499165162037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45933.499165162037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45933.499165162037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45933.499165162037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45933.499165162037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45933.499165162037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45933.499165162037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45933.499165162037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45933.499165162037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45933.499165162037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45933.499165162037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45933.499165162037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45933.499165162037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45933.499165162037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45933.499165162037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45933.499165162037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45933.499165162037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45933.499165162037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45933.499165162037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45933.499165162037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45933.499165162037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45933.499165162037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45933.499165162037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45933.499165162037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45933.499165162037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45933.499165162037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45933.499165162037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45933.499165162037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45933.499165162037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45933.499165162037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45933.499165162037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45933.499165162037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45933.499165162037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45933.499165162037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45933.499165162037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45933.499165162037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45933.499165162037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45933.499165162037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45933.499165162037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45933.499165162037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45933.499165162037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45933.499165162037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45933.499165162037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45933.499165162037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45933.499165162037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45933.499165162037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45933.499165162037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45933.499165162037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45933.499165162037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45933.499165162037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45933.499165162037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45933.499165162037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45933.499165162037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45933.499165162037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45933.499165162037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45933.499165162037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45933.499165162037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45933.499165162037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45933.499165162037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45933.499165162037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45933.499165162037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45933.499165162037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45933.499165162037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45933.499165162037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45933.499165162037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45933.499165162037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45933.499165162037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45933.499165162037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45933.499165162037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45933.499165162037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45933.499165162037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45933.499165162037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45933.499165162037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45933.499165162037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45933.499165162037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45933.499165162037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45933.499165162037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45933.499165162037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45933.499165162037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45933.499165162037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45933.499165162037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45933.499165162037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45933.499165162037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45933.499165162037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45933.499165162037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45933.499165162037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45933.499165162037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45933.499165162037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45933.499165162037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45933.499165162037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45933.499165162037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45933.499165162037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45933.499165162037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45933.499165162037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45933.499165162037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45933.499165162037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45933.499165162037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45933.499165162037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45933.499165162037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45933.499165162037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45933.499165162037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45933.499165162037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45933.499165162037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45933.499165162037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45933.499165162037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45933.499165162037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45933.499165162037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45933.499165162037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45933.499165162037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45933.499165162037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45933.499165162037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45933.499165162037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45933.499165162037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45933.499165162037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45933.499165162037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45933.499165162037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45933.499165162037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45933.499165162037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45933.499165162037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45933.499165162037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45933.499165162037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45933.499165162037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45933.499165162037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45933.499165162037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45933.499165162037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45933.499165162037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45933.499165162037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45933.499165162037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45933.499165162037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45933.499165162037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45933.499165162037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45933.499165162037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45933.499165162037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45933.499165162037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45933.499165162037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45933.499165162037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45933.499165162037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45933.499165162037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45933.499165162037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45933.499165162037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45933.499165162037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45933.499165162037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45933.499165162037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45933.499165162037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45933.499165162037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45933.499165162037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45933.499165162037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45933.499165162037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45933.499165162037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45933.499165162037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45933.499165162037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45933.499165162037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45933.499165162037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45933.499165162037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45933.499165162037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45933.499165162037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45933.499165162037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45933.499165162037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45933.499165162037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45933.499165162037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45933.499165162037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45933.499165162037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45933.499165162037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45933.499165162037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45933.499165162037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45933.499165162037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45933.499165162037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45933.499165162037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45933.499165162037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45933.499165162037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45933.499165162037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45933.499165162037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45933.499165162037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45933.499165162037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45933.499165162037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45933.499165162037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45933.499165162037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45933.499165162037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45933.499165162037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45933.499165162037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45933.499165162037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45933.499165162037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45933.499165162037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45933.499165162037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45933.499165162037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45933.499165162037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45933.499165162037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45933.499165162037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45933.499165162037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45933.499165162037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45933.499165162037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45933.499165162037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45933.499165162037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45933.499165162037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45933.499165162037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45933.499165162037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45933.499165162037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45933.499165162037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45933.499165162037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45933.499165162037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45933.499165162037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45933.499165162037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45933.499165162037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45933.499165162037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45933.499165162037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45933.499165162037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45933.499165162037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45933.499165162037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45933.499165162037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45933.499165162037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45933.499165162037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45933.499165162037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45933.499165162037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45933.499165162037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45933.499165162037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45933.499165162037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45933.499165162037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45933.499165162037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45933.499165162037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45933.499165162037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45933.499165162037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45933.499165162037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45933.499165162037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45933.499165162037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45933.499165162037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45933.499165162037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45933.499165162037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45933.499165162037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45933.499165162037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45933.499165162037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45933.499165162037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45933.499165162037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45933.499165162037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45933.499165162037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45933.499165162037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45933.499165162037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45933.499165162037</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2025-10-03T09:01:20Z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