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18" documentId="13_ncr:1_{F6CB121F-512D-4AA6-A0C1-0FB36C537598}" xr6:coauthVersionLast="47" xr6:coauthVersionMax="47" xr10:uidLastSave="{2DCFBAE7-9250-4437-8B6A-00A5EE3A4B11}"/>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G1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I15" i="4"/>
  <c r="J15" i="4"/>
  <c r="L15" i="4"/>
  <c r="B16" i="4"/>
  <c r="I16" i="4"/>
  <c r="J16" i="4"/>
  <c r="L16" i="4"/>
  <c r="B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3"/>
  <c r="G9" i="3"/>
  <c r="G10" i="3"/>
  <c r="G11" i="3"/>
  <c r="I3" i="4"/>
  <c r="J3" i="4"/>
  <c r="I3" i="6"/>
  <c r="I4" i="6"/>
  <c r="L8" i="3"/>
  <c r="J8" i="3"/>
  <c r="I8" i="3"/>
  <c r="B8" i="3"/>
  <c r="L3" i="6"/>
  <c r="L4" i="6"/>
  <c r="L2" i="6"/>
  <c r="J4" i="6"/>
  <c r="J3" i="6"/>
  <c r="J2" i="6"/>
  <c r="I2" i="6"/>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76" i="5"/>
  <c r="J76" i="5"/>
  <c r="I76" i="5"/>
  <c r="G76" i="5"/>
  <c r="B76"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<sst xmlns="http://schemas.openxmlformats.org/spreadsheetml/2006/main" count="178600" uniqueCount="39083">
  <si>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</si>
  <si>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</si>
  <si>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</si>
  <si>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</si>
  <si>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</si>
  <si>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</si>
  <si>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</si>
  <si>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</si>
  <si>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</si>
  <si>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</si>
  <si>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</si>
  <si>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</si>
  <si>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</si>
  <si>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</si>
  <si>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</si>
  <si>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</si>
  <si>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</si>
  <si>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</si>
  <si>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</si>
  <si>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</si>
  <si>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</si>
  <si>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</si>
  <si>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</si>
  <si>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</si>
  <si>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</si>
  <si>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</si>
  <si>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</si>
  <si>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</si>
  <si>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</si>
  <si>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</si>
  <si>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</si>
  <si>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</si>
  <si>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</si>
  <si>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</si>
  <si>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</si>
  <si>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</si>
  <si>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</si>
  <si>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</si>
  <si>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</si>
  <si>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</si>
  <si>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</si>
  <si>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</si>
  <si>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</si>
  <si>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</si>
  <si>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</si>
  <si>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</si>
  <si>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</si>
  <si>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</si>
  <si>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</si>
  <si>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</si>
  <si>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</si>
  <si>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</si>
  <si>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</si>
  <si>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</si>
  <si>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</si>
  <si>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</si>
  <si>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</si>
  <si>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</si>
  <si>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</si>
  <si>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</si>
  <si>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</si>
  <si>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</si>
  <si>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</si>
  <si>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</si>
  <si>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</si>
  <si>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</si>
  <si>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</si>
  <si>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</si>
  <si>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</si>
  <si>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</si>
  <si>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</si>
  <si>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</si>
  <si>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</si>
  <si>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</si>
  <si>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</si>
  <si>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</si>
  <si>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</si>
  <si>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</si>
  <si>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</si>
  <si>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</si>
  <si>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</si>
  <si>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</si>
  <si>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</si>
  <si>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</si>
  <si>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</si>
  <si>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</si>
  <si>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</si>
  <si>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</si>
  <si>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</si>
  <si>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</si>
  <si>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</si>
  <si>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</si>
  <si>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</si>
  <si>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</si>
  <si>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</si>
  <si>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</si>
  <si>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</si>
  <si>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</si>
  <si>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</si>
  <si>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</si>
  <si>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</si>
  <si>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</si>
  <si>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</si>
  <si>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</si>
  <si>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</si>
  <si>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</si>
  <si>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</si>
  <si>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</si>
  <si>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</si>
  <si>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</si>
  <si>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</si>
  <si>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</si>
  <si>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</si>
  <si>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</si>
  <si>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</si>
  <si>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</si>
  <si>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</si>
  <si>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</si>
  <si>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</si>
  <si>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</si>
  <si>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</si>
  <si>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</si>
  <si>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</si>
  <si>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</si>
  <si>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</si>
  <si>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</si>
  <si>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</si>
  <si>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</si>
  <si>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</si>
  <si>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</si>
  <si>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</si>
  <si>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</si>
  <si>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</si>
  <si>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</si>
  <si>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</si>
  <si>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</si>
  <si>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</si>
  <si>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</si>
  <si>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</si>
  <si>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</si>
  <si>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</si>
  <si>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</si>
  <si>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</si>
  <si>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</si>
  <si>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</si>
  <si>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</si>
  <si>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</si>
  <si>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</si>
  <si>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</si>
  <si>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</si>
  <si>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</si>
  <si>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</si>
  <si>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</si>
  <si>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</si>
  <si>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</si>
  <si>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</si>
  <si>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</si>
  <si>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</si>
  <si>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</si>
  <si>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</si>
  <si>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</si>
  <si>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</si>
  <si>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</si>
  <si>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</si>
  <si>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</si>
  <si>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</si>
  <si>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</si>
  <si>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</si>
  <si>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</si>
  <si>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</si>
  <si>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</si>
  <si>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</si>
  <si>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</si>
  <si>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</si>
  <si>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</si>
  <si>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</si>
  <si>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</si>
  <si>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</si>
  <si>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</si>
  <si>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</si>
  <si>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</si>
  <si>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</si>
  <si>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</si>
  <si>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</si>
  <si>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</si>
  <si>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</si>
  <si>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</si>
  <si>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</si>
  <si>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</si>
  <si>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</si>
  <si>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</si>
  <si>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</si>
  <si>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</si>
  <si>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</si>
  <si>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</si>
  <si>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</si>
  <si>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</si>
  <si>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</si>
  <si>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</si>
  <si>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</si>
  <si>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</si>
  <si>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</si>
  <si>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</si>
  <si>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</si>
  <si>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</si>
  <si>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</si>
  <si>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</si>
  <si>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</si>
  <si>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</si>
  <si>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</si>
  <si>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</si>
  <si>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</si>
  <si>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</si>
  <si>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</si>
  <si>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</si>
  <si>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</si>
  <si>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</si>
  <si>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</si>
  <si>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</si>
  <si>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</si>
  <si>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</si>
  <si>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</si>
  <si>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</si>
  <si>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</si>
  <si>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</si>
  <si>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</si>
  <si>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</si>
  <si>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</si>
  <si>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</si>
  <si>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</si>
  <si>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</si>
  <si>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</si>
  <si>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</si>
  <si>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</si>
  <si>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</si>
  <si>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</si>
  <si>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</si>
  <si>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</si>
  <si>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</si>
  <si>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</si>
  <si>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</si>
  <si>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</si>
  <si>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</si>
  <si>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</si>
  <si>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</si>
  <si>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</si>
  <si>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</si>
  <si>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</si>
  <si>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</si>
  <si>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</si>
  <si>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</si>
  <si>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</si>
  <si>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</si>
  <si>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</si>
  <si>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</si>
  <si>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</si>
  <si>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</si>
  <si>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</si>
  <si>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</si>
  <si>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</si>
  <si>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</si>
  <si>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</si>
  <si>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</si>
  <si>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</si>
  <si>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</si>
  <si>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</si>
  <si>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</si>
  <si>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</si>
  <si>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</si>
  <si>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</si>
  <si>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</si>
  <si>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</si>
  <si>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</si>
  <si>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</si>
  <si>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</si>
  <si>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</si>
  <si>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</si>
  <si>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</si>
  <si>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</si>
  <si>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</si>
  <si>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</si>
  <si>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</si>
  <si>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</si>
  <si>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</si>
  <si>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</si>
  <si>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</si>
  <si>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</si>
  <si>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</si>
  <si>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</si>
  <si>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</si>
  <si>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</si>
  <si>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</si>
  <si>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</si>
  <si>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</si>
  <si>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</si>
  <si>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</si>
  <si>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</si>
  <si>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</si>
  <si>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</si>
  <si>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</si>
  <si>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</si>
  <si>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</si>
  <si>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</si>
  <si>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</si>
  <si>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</si>
  <si>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</si>
  <si>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</si>
  <si>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</si>
  <si>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</si>
  <si>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</si>
  <si>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</si>
  <si>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</si>
  <si>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</si>
  <si>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</si>
  <si>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</si>
  <si>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</si>
  <si>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</si>
  <si>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</si>
  <si>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</si>
  <si>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</si>
  <si>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</si>
  <si>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</si>
  <si>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</si>
  <si>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</si>
  <si>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</si>
  <si>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</si>
  <si>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</si>
  <si>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</si>
  <si>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</si>
  <si>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</si>
  <si>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</si>
  <si>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</si>
  <si>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</si>
  <si>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</si>
  <si>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</si>
  <si>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</si>
  <si>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</si>
  <si>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</si>
  <si>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</si>
  <si>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</si>
  <si>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</si>
  <si>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</si>
  <si>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</si>
  <si>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</si>
  <si>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</si>
  <si>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</si>
  <si>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</si>
  <si>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</si>
  <si>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</si>
  <si>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</si>
  <si>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</si>
  <si>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</si>
  <si>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</si>
  <si>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</si>
  <si>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</si>
  <si>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</si>
  <si>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</si>
  <si>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</si>
  <si>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</si>
  <si>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</si>
  <si>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</si>
  <si>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</si>
  <si>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</si>
  <si>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</si>
  <si>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</si>
  <si>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</si>
  <si>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</si>
  <si>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</si>
  <si>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</si>
  <si>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</si>
  <si>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</si>
  <si>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</si>
  <si>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</si>
  <si>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</si>
  <si>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</si>
  <si>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</si>
  <si>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</si>
  <si>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</si>
  <si>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</si>
  <si>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</si>
  <si>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</si>
  <si>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</si>
  <si>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</si>
  <si>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</si>
  <si>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</si>
  <si>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</si>
  <si>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</si>
  <si>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</si>
  <si>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</si>
  <si>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</si>
  <si>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</si>
  <si>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</si>
  <si>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</si>
  <si>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</si>
  <si>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</si>
  <si>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</si>
  <si>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</si>
  <si>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</si>
  <si>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</si>
  <si>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</si>
  <si>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</si>
  <si>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</si>
  <si>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</si>
  <si>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</si>
  <si>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</si>
  <si>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</si>
  <si>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</si>
  <si>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</si>
  <si>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</si>
  <si>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</si>
  <si>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</si>
  <si>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</si>
  <si>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</si>
  <si>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</si>
  <si>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</si>
  <si>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</si>
  <si>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</si>
  <si>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</si>
  <si>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</si>
  <si>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</si>
  <si>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</si>
  <si>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</si>
  <si>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</si>
  <si>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</si>
  <si>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</si>
  <si>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</si>
  <si>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</si>
  <si>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</si>
  <si>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</si>
  <si>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</si>
  <si>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</si>
  <si>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</si>
  <si>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</si>
  <si>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</si>
  <si>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</si>
  <si>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</si>
  <si>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</si>
  <si>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</si>
  <si>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</si>
  <si>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</si>
  <si>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</si>
  <si>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</si>
  <si>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</si>
  <si>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</si>
  <si>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</si>
  <si>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</si>
  <si>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</si>
  <si>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</si>
  <si>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</si>
  <si>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</si>
  <si>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</si>
  <si>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</si>
  <si>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</si>
  <si>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</si>
  <si>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</si>
  <si>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</si>
  <si>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</si>
  <si>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</si>
  <si>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</si>
  <si>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</si>
  <si>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</si>
  <si>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</si>
  <si>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</si>
  <si>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</si>
  <si>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</si>
  <si>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</si>
  <si>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</si>
  <si>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</si>
  <si>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</si>
  <si>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</si>
  <si>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</si>
  <si>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</si>
  <si>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</si>
  <si>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</si>
  <si>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</si>
  <si>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</si>
  <si>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</si>
  <si>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</si>
  <si>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</si>
  <si>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</si>
  <si>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</si>
  <si>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</si>
  <si>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</si>
  <si>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</si>
  <si>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</si>
  <si>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</si>
  <si>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</si>
  <si>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</si>
  <si>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</si>
  <si>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</si>
  <si>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</si>
  <si>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</si>
  <si>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</si>
  <si>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</si>
  <si>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</si>
  <si>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</si>
  <si>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</si>
  <si>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</si>
  <si>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</si>
  <si>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</si>
  <si>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</si>
  <si>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</si>
  <si>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</si>
  <si>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</si>
  <si>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</si>
  <si>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</si>
  <si>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</si>
  <si>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</si>
  <si>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</si>
  <si>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</si>
  <si>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</si>
  <si>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</si>
  <si>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</si>
  <si>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</si>
  <si>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</si>
  <si>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</si>
  <si>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</si>
  <si>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</si>
  <si>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</si>
  <si>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</si>
  <si>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</si>
  <si>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</si>
  <si>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</si>
  <si>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</si>
  <si>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</si>
  <si>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</si>
  <si>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</si>
  <si>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</si>
  <si>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</si>
  <si>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</si>
  <si>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</si>
  <si>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</si>
  <si>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</si>
  <si>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</si>
  <si>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</si>
  <si>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</si>
  <si>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</si>
  <si>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</si>
  <si>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</si>
  <si>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</si>
  <si>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</si>
  <si>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</si>
  <si>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</si>
  <si>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</si>
  <si>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</si>
  <si>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</si>
  <si>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</si>
  <si>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</si>
  <si>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</si>
  <si>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</si>
  <si>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</si>
  <si>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</si>
  <si>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</si>
  <si>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</si>
  <si>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</si>
  <si>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</si>
  <si>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</si>
  <si>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</si>
  <si>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</si>
  <si>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</si>
  <si>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</si>
  <si>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</si>
  <si>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</si>
  <si>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</si>
  <si>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</si>
  <si>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</si>
  <si>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</si>
  <si>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</si>
  <si>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</si>
  <si>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</si>
  <si>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</si>
  <si>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</si>
  <si>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</si>
  <si>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</si>
  <si>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</si>
  <si>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</si>
  <si>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</si>
  <si>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</si>
  <si>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</si>
  <si>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</si>
  <si>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</si>
  <si>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</si>
  <si>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</si>
  <si>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</si>
  <si>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</si>
  <si>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</si>
  <si>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</si>
  <si>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</si>
  <si>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</si>
  <si>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</si>
  <si>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</si>
  <si>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</si>
  <si>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</si>
  <si>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</si>
  <si>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</si>
  <si>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</si>
  <si>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</si>
  <si>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</si>
  <si>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</si>
  <si>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</si>
  <si>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</si>
  <si>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</si>
  <si>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</si>
  <si>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</si>
  <si>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</si>
  <si>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</si>
  <si>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</si>
  <si>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</si>
  <si>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</si>
  <si>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</si>
  <si>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</si>
  <si>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</si>
  <si>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</si>
  <si>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</si>
  <si>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</si>
  <si>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</si>
  <si>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</si>
  <si>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</si>
  <si>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</si>
  <si>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</si>
  <si>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</si>
  <si>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</si>
  <si>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</si>
  <si>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</si>
  <si>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</si>
  <si>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</si>
  <si>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</si>
  <si>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</si>
  <si>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</si>
  <si>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</si>
  <si>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</si>
  <si>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</si>
  <si>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</si>
  <si>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</si>
  <si>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</si>
  <si>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</si>
  <si>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</si>
  <si>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</si>
  <si>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</si>
  <si>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</si>
  <si>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</si>
  <si>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</si>
  <si>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</si>
  <si>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</si>
  <si>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</si>
  <si>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</si>
  <si>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</si>
  <si>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</si>
  <si>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</si>
  <si>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</si>
  <si>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</si>
  <si>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</si>
  <si>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</si>
  <si>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</si>
  <si>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</si>
  <si>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</si>
  <si>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</si>
  <si>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</si>
  <si>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</si>
  <si>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</si>
  <si>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</si>
  <si>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</si>
  <si>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</si>
  <si>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</si>
  <si>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</si>
  <si>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</si>
  <si>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</si>
  <si>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</si>
  <si>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</si>
  <si>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</si>
  <si>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</si>
  <si>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</si>
  <si>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</si>
  <si>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</si>
  <si>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</si>
  <si>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</si>
  <si>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</si>
  <si>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</si>
  <si>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</si>
  <si>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</si>
  <si>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</si>
  <si>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</si>
  <si>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</si>
  <si>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</si>
  <si>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</si>
  <si>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</si>
  <si>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</si>
  <si>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</si>
  <si>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</si>
  <si>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</si>
  <si>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</si>
  <si>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</si>
  <si>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</si>
  <si>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</si>
  <si>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</si>
  <si>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</si>
  <si>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</si>
  <si>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</si>
  <si>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</si>
  <si>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</si>
  <si>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</si>
  <si>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</si>
  <si>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</si>
  <si>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</si>
  <si>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</si>
  <si>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</si>
  <si>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</si>
  <si>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</si>
  <si>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</si>
  <si>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</si>
  <si>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</si>
  <si>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</si>
  <si>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</si>
  <si>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</si>
  <si>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</si>
  <si>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</si>
  <si>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</si>
  <si>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</si>
  <si>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</si>
  <si>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</si>
  <si>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</si>
  <si>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</si>
  <si>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</si>
  <si>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</si>
  <si>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</si>
  <si>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</si>
  <si>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</si>
  <si>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</si>
  <si>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</si>
  <si>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</si>
  <si>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</si>
  <si>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</si>
  <si>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</si>
  <si>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</si>
  <si>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</si>
  <si>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</si>
  <si>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</si>
  <si>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</si>
  <si>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</si>
  <si>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</si>
  <si>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</si>
  <si>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</si>
  <si>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</si>
  <si>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</si>
  <si>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</si>
  <si>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</si>
  <si>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</si>
  <si>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</si>
  <si>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</si>
  <si>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</si>
  <si>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</si>
  <si>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</si>
  <si>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</si>
  <si>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</si>
  <si>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</si>
  <si>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</si>
  <si>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</si>
  <si>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</si>
  <si>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</si>
  <si>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</si>
  <si>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</si>
  <si>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</si>
  <si>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</si>
  <si>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</si>
  <si>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</si>
  <si>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</si>
  <si>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</si>
  <si>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</si>
  <si>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</si>
  <si>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</si>
  <si>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</si>
  <si>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</si>
  <si>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</si>
  <si>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</si>
  <si>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</si>
  <si>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</si>
  <si>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</si>
  <si>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</si>
  <si>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</si>
  <si>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</si>
  <si>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</si>
  <si>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</si>
  <si>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</si>
  <si>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</si>
  <si>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</si>
  <si>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</si>
  <si>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</si>
  <si>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</si>
  <si>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</si>
  <si>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</si>
  <si>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</si>
  <si>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</si>
  <si>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</si>
  <si>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</si>
  <si>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</si>
  <si>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</si>
  <si>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</si>
  <si>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</si>
  <si>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</si>
  <si>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</si>
  <si>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</si>
  <si>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</si>
  <si>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</si>
  <si>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</si>
  <si>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</si>
  <si>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</si>
  <si>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</si>
  <si>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</si>
  <si>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</si>
  <si>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</si>
  <si>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</si>
  <si>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</si>
  <si>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</si>
  <si>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</si>
  <si>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</si>
  <si>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</si>
  <si>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</si>
  <si>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</si>
  <si>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</si>
  <si>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</si>
  <si>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</si>
  <si>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</si>
  <si>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</si>
  <si>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</si>
  <si>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</si>
  <si>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</si>
  <si>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</si>
  <si>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</si>
  <si>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</si>
  <si>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</si>
  <si>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</si>
  <si>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</si>
  <si>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</si>
  <si>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</si>
  <si>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</si>
  <si>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</si>
  <si>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</si>
  <si>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</si>
  <si>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</si>
  <si>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</si>
  <si>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</si>
  <si>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</si>
  <si>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</si>
  <si>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</si>
  <si>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</si>
  <si>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</si>
  <si>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</si>
  <si>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</si>
  <si>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</si>
  <si>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</si>
  <si>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</si>
  <si>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</si>
  <si>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</si>
  <si>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</si>
  <si>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</si>
  <si>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</si>
  <si>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</si>
  <si>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</si>
  <si>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</si>
  <si>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</si>
  <si>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</si>
  <si>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</si>
  <si>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</si>
  <si>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</si>
  <si>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</si>
  <si>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</si>
  <si>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</si>
  <si>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</si>
  <si>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</si>
  <si>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</si>
  <si>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</si>
  <si>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</si>
  <si>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</si>
  <si>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</si>
  <si>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</si>
  <si>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</si>
  <si>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</si>
  <si>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</si>
  <si>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</si>
  <si>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</si>
  <si>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</si>
  <si>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</si>
  <si>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</si>
  <si>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</si>
  <si>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</si>
  <si>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</si>
  <si>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</si>
  <si>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</si>
  <si>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</si>
  <si>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</si>
  <si>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</si>
  <si>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</si>
  <si>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</si>
  <si>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</si>
  <si>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</si>
  <si>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</si>
  <si>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</si>
  <si>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</si>
  <si>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</si>
  <si>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</si>
  <si>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</si>
  <si>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</si>
  <si>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</si>
  <si>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</si>
  <si>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</si>
  <si>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</si>
  <si>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</si>
  <si>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</si>
  <si>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</si>
  <si>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</si>
  <si>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</si>
  <si>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</si>
  <si>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</si>
  <si>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</si>
  <si>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</si>
  <si>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</si>
  <si>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</si>
  <si>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</si>
  <si>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</si>
  <si>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</si>
  <si>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</si>
  <si>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</si>
  <si>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</si>
  <si>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</si>
  <si>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</si>
  <si>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</si>
  <si>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</si>
  <si>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</si>
  <si>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</si>
  <si>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</si>
  <si>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</si>
  <si>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</si>
  <si>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</si>
  <si>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</si>
  <si>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</si>
  <si>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</si>
  <si>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</si>
  <si>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</si>
  <si>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</si>
  <si>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</si>
  <si>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</si>
  <si>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</si>
  <si>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</si>
  <si>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</si>
  <si>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</si>
  <si>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</si>
  <si>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</si>
  <si>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</si>
  <si>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</si>
  <si>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</si>
  <si>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</si>
  <si>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</si>
  <si>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</si>
  <si>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</si>
  <si>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</si>
  <si>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</si>
  <si>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</si>
  <si>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</si>
  <si>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</si>
  <si>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</si>
  <si>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</si>
  <si>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</si>
  <si>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</si>
  <si>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</si>
  <si>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</si>
  <si>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</si>
  <si>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</si>
  <si>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</si>
  <si>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</si>
  <si>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</si>
  <si>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</si>
  <si>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</si>
  <si>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</si>
  <si>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</si>
  <si>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</si>
  <si>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</si>
  <si>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</si>
  <si>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</si>
  <si>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</si>
  <si>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</si>
  <si>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</si>
  <si>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</si>
  <si>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</si>
  <si>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</si>
  <si>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</si>
  <si>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</si>
  <si>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</si>
  <si>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</si>
  <si>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</si>
  <si>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</si>
  <si>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</si>
  <si>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</si>
  <si>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</si>
  <si>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</si>
  <si>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</si>
  <si>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</si>
  <si>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</si>
  <si>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</si>
  <si>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</si>
  <si>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</si>
  <si>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</si>
  <si>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</si>
  <si>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</si>
  <si>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</si>
  <si>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</si>
  <si>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</si>
  <si>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</si>
  <si>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</si>
  <si>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</si>
  <si>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</si>
  <si>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</si>
  <si>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</si>
  <si>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</si>
  <si>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</si>
  <si>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</si>
  <si>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</si>
  <si>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</si>
  <si>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</si>
  <si>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</si>
  <si>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</si>
  <si>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</si>
  <si>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</si>
  <si>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</si>
  <si>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</si>
  <si>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</si>
  <si>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</si>
  <si>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</si>
  <si>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</si>
  <si>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</si>
  <si>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</si>
  <si>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</si>
  <si>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</si>
  <si>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</si>
  <si>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</si>
  <si>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</si>
  <si>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</si>
  <si>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</si>
  <si>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</si>
  <si>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</si>
  <si>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</si>
  <si>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</si>
  <si>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</si>
  <si>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</si>
  <si>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</si>
  <si>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</si>
  <si>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</si>
  <si>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</si>
  <si>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</si>
  <si>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</si>
  <si>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</si>
  <si>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</si>
  <si>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</si>
  <si>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</si>
  <si>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</si>
  <si>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</si>
  <si>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</si>
  <si>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</si>
  <si>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</si>
  <si>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</si>
  <si>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</si>
  <si>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</si>
  <si>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</si>
  <si>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</si>
  <si>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</si>
  <si>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</si>
  <si>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</si>
  <si>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</si>
  <si>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</si>
  <si>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</si>
  <si>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</si>
  <si>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</si>
  <si>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</si>
  <si>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</si>
  <si>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</si>
  <si>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</si>
  <si>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</si>
  <si>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</si>
  <si>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</si>
  <si>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</si>
  <si>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</si>
  <si>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</si>
  <si>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</si>
  <si>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</si>
  <si>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</si>
  <si>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</si>
  <si>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</si>
  <si>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</si>
  <si>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</si>
  <si>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</si>
  <si>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</si>
  <si>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</si>
  <si>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</si>
  <si>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</si>
  <si>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</si>
  <si>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</si>
  <si>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</si>
  <si>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</si>
  <si>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</si>
  <si>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</si>
  <si>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</si>
  <si>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</si>
  <si>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</si>
  <si>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</si>
  <si>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</si>
  <si>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</si>
  <si>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</si>
  <si>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</si>
  <si>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</si>
  <si>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</si>
  <si>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</si>
  <si>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</si>
  <si>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</si>
  <si>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</si>
  <si>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</si>
  <si>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</si>
  <si>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</si>
  <si>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</si>
  <si>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</si>
  <si>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</si>
  <si>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</si>
  <si>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</si>
  <si>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</si>
  <si>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</si>
  <si>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</si>
  <si>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</si>
  <si>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</si>
  <si>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</si>
  <si>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</si>
  <si>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</si>
  <si>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</si>
  <si>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</si>
  <si>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</si>
  <si>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</si>
  <si>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</si>
  <si>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</si>
  <si>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</si>
  <si>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</si>
  <si>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</si>
  <si>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</si>
  <si>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</si>
  <si>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</si>
  <si>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</si>
  <si>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</si>
  <si>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</si>
  <si>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</si>
  <si>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</si>
  <si>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</si>
  <si>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</si>
  <si>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</si>
  <si>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</si>
  <si>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</si>
  <si>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</si>
  <si>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</si>
  <si>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</si>
  <si>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</si>
  <si>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</si>
  <si>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</si>
  <si>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</si>
  <si>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</si>
  <si>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</si>
  <si>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</si>
  <si>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</si>
  <si>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</si>
  <si>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</si>
  <si>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</si>
  <si>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</si>
  <si>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</si>
  <si>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</si>
  <si>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</si>
  <si>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</si>
  <si>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</si>
  <si>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</si>
  <si>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</si>
  <si>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</si>
  <si>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</si>
  <si>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</si>
  <si>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</si>
  <si>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</si>
  <si>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</si>
  <si>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</si>
  <si>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</si>
  <si>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</si>
  <si>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</si>
  <si>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</si>
  <si>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</si>
  <si>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</si>
  <si>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</si>
  <si>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</si>
  <si>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</si>
  <si>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</si>
  <si>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</si>
  <si>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</si>
  <si>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</si>
  <si>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</si>
  <si>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</si>
  <si>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</si>
  <si>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</si>
  <si>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</si>
  <si>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</si>
  <si>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</si>
  <si>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</si>
  <si>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</si>
  <si>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</si>
  <si>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</si>
  <si>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</si>
  <si>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</si>
  <si>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</si>
  <si>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</si>
  <si>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</si>
  <si>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</si>
  <si>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</si>
  <si>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</si>
  <si>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</si>
  <si>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</si>
  <si>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</si>
  <si>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</si>
  <si>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</si>
  <si>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</si>
  <si>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</si>
  <si>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</si>
  <si>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</si>
  <si>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</si>
  <si>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</si>
  <si>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</si>
  <si>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</si>
  <si>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</si>
  <si>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</si>
  <si>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</si>
  <si>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</si>
  <si>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</si>
  <si>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</si>
  <si>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</si>
  <si>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</si>
  <si>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</si>
  <si>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</si>
  <si>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</si>
  <si>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</si>
  <si>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</si>
  <si>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</si>
  <si>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</si>
  <si>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</si>
  <si>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</si>
  <si>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</si>
  <si>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</si>
  <si>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</si>
  <si>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</si>
  <si>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</si>
  <si>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</si>
  <si>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</si>
  <si>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</si>
  <si>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</si>
  <si>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</si>
  <si>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</si>
  <si>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</si>
  <si>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</si>
  <si>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</si>
  <si>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</si>
  <si>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</si>
  <si>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</si>
  <si>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</si>
  <si>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</si>
  <si>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</si>
  <si>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</si>
  <si>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</si>
  <si>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</si>
  <si>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</si>
  <si>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</si>
  <si>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</si>
  <si>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</si>
  <si>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</si>
  <si>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</si>
  <si>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</si>
  <si>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</si>
  <si>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</si>
  <si>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</si>
  <si>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</si>
  <si>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</si>
  <si>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</si>
  <si>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</si>
  <si>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</si>
  <si>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</si>
  <si>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</si>
  <si>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</si>
  <si>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</si>
  <si>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</si>
  <si>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</si>
  <si>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</si>
  <si>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</si>
  <si>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</si>
  <si>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</si>
  <si>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</si>
  <si>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</si>
  <si>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</si>
  <si>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</si>
  <si>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</si>
  <si>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</si>
  <si>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</si>
  <si>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</si>
  <si>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</si>
  <si>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</si>
  <si>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</si>
  <si>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</si>
  <si>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</si>
  <si>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</si>
  <si>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</si>
  <si>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</si>
  <si>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</si>
  <si>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</si>
  <si>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</si>
  <si>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</si>
  <si>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</si>
  <si>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</si>
  <si>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</si>
  <si>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</si>
  <si>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</si>
  <si>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</si>
  <si>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</si>
  <si>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</si>
  <si>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</si>
  <si>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</si>
  <si>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</si>
  <si>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</si>
  <si>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</si>
  <si>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</si>
  <si>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</si>
  <si>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</si>
  <si>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</si>
  <si>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</si>
  <si>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</si>
  <si>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</si>
  <si>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</si>
  <si>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</si>
  <si>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</si>
  <si>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</si>
  <si>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</si>
  <si>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</si>
  <si>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</si>
  <si>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</si>
  <si>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</si>
  <si>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</si>
  <si>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</si>
  <si>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</si>
  <si>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</si>
  <si>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</si>
  <si>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</si>
  <si>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</si>
  <si>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</si>
  <si>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</si>
  <si>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</si>
  <si>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</si>
  <si>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</si>
  <si>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</si>
  <si>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</si>
  <si>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</si>
  <si>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</si>
  <si>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</si>
  <si>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</si>
  <si>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</si>
  <si>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</si>
  <si>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</si>
  <si>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</si>
  <si>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</si>
  <si>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</si>
  <si>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</si>
  <si>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</si>
  <si>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</si>
  <si>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</si>
  <si>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</si>
  <si>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</si>
  <si>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</si>
  <si>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</si>
  <si>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</si>
  <si>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</si>
  <si>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</si>
  <si>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</si>
  <si>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</si>
  <si>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</si>
  <si>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</si>
  <si>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</si>
  <si>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</si>
  <si>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</si>
  <si>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</si>
  <si>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</si>
  <si>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</si>
  <si>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</si>
  <si>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</si>
  <si>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</si>
  <si>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</si>
  <si>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</si>
  <si>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</si>
  <si>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</si>
  <si>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</si>
  <si>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</si>
  <si>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</si>
  <si>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</si>
  <si>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</si>
  <si>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</si>
  <si>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</si>
  <si>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</si>
  <si>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</si>
  <si>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</si>
  <si>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</si>
  <si>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</si>
  <si>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</si>
  <si>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</si>
  <si>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</si>
  <si>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</si>
  <si>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</si>
  <si>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</si>
  <si>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</si>
  <si>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</si>
  <si>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</si>
  <si>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</si>
  <si>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</si>
  <si>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</si>
  <si>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</si>
  <si>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</si>
  <si>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</si>
  <si>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</si>
  <si>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</si>
  <si>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</si>
  <si>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</si>
  <si>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</si>
  <si>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</si>
  <si>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</si>
  <si>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</si>
  <si>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</si>
  <si>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</si>
  <si>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</si>
  <si>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</si>
  <si>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</si>
  <si>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</si>
  <si>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</si>
  <si>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</si>
  <si>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</si>
  <si>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</si>
  <si>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</si>
  <si>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</si>
  <si>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</si>
  <si>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</si>
  <si>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</si>
  <si>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</si>
  <si>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</si>
  <si>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</si>
  <si>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</si>
  <si>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</si>
  <si>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</si>
  <si>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</si>
  <si>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</si>
  <si>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</si>
  <si>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</si>
  <si>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</si>
  <si>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</si>
  <si>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</si>
  <si>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</si>
  <si>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</si>
  <si>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</si>
  <si>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</si>
  <si>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</si>
  <si>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</si>
  <si>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</si>
  <si>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</si>
  <si>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</si>
  <si>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</si>
  <si>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</si>
  <si>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</si>
  <si>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</si>
  <si>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</si>
  <si>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</si>
  <si>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</si>
  <si>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</si>
  <si>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</si>
  <si>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</si>
  <si>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</si>
  <si>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</si>
  <si>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</si>
  <si>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</si>
  <si>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</si>
  <si>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</si>
  <si>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</si>
  <si>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</si>
  <si>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</si>
  <si>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</si>
  <si>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</si>
  <si>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</si>
  <si>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</si>
  <si>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</si>
  <si>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</si>
  <si>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</si>
  <si>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</si>
  <si>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</si>
  <si>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</si>
  <si>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</si>
  <si>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</si>
  <si>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</si>
  <si>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</si>
  <si>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</si>
  <si>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</si>
  <si>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</si>
  <si>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</si>
  <si>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</si>
  <si>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</si>
  <si>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</si>
  <si>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</si>
  <si>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</si>
  <si>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</si>
  <si>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</si>
  <si>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</si>
  <si>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</si>
  <si>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</si>
  <si>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</si>
  <si>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</si>
  <si>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</si>
  <si>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</si>
  <si>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</si>
  <si>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</si>
  <si>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</si>
  <si>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</si>
  <si>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</si>
  <si>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</si>
  <si>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</si>
  <si>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</si>
  <si>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</si>
  <si>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</si>
  <si>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</si>
  <si>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</si>
  <si>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</si>
  <si>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</si>
  <si>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</si>
  <si>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</si>
  <si>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</si>
  <si>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</si>
  <si>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</si>
  <si>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</si>
  <si>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</si>
  <si>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</si>
  <si>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</si>
  <si>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</si>
  <si>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</si>
  <si>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</si>
  <si>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</si>
  <si>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</si>
  <si>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</si>
  <si>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</si>
  <si>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</si>
  <si>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</si>
  <si>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</si>
  <si>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</si>
  <si>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</si>
  <si>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</si>
  <si>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</si>
  <si>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</si>
  <si>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</si>
  <si>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</si>
  <si>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</si>
  <si>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</si>
  <si>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</si>
  <si>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</si>
  <si>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</si>
  <si>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</si>
  <si>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</si>
  <si>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</si>
  <si>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</si>
  <si>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</si>
  <si>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</si>
  <si>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</si>
  <si>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</si>
  <si>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</si>
  <si>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</si>
  <si>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</si>
  <si>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</si>
  <si>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</si>
  <si>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</si>
  <si>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</si>
  <si>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</si>
  <si>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</si>
  <si>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</si>
  <si>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</si>
  <si>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</si>
  <si>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</si>
  <si>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</si>
  <si>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</si>
  <si>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</si>
  <si>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</si>
  <si>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</si>
  <si>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</si>
  <si>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</si>
  <si>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</si>
  <si>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</si>
  <si>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</si>
  <si>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</si>
  <si>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</si>
  <si>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</si>
  <si>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</si>
  <si>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</si>
  <si>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</si>
  <si>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</si>
  <si>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</si>
  <si>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</si>
  <si>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</si>
  <si>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</si>
  <si>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</si>
  <si>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</si>
  <si>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</si>
  <si>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</si>
  <si>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</si>
  <si>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</si>
  <si>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</si>
  <si>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</si>
  <si>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</si>
  <si>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</si>
  <si>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</si>
  <si>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</si>
  <si>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</si>
  <si>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</si>
  <si>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</si>
  <si>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</si>
  <si>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</si>
  <si>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</si>
  <si>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</si>
  <si>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</si>
  <si>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</si>
  <si>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</si>
  <si>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</si>
  <si>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</si>
  <si>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</si>
  <si>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</si>
  <si>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</si>
  <si>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</si>
  <si>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</si>
  <si>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</si>
  <si>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</si>
  <si>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</si>
  <si>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</si>
  <si>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</si>
  <si>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</si>
  <si>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</si>
  <si>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</si>
  <si>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</si>
  <si>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</si>
  <si>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</si>
  <si>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</si>
  <si>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</si>
  <si>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</si>
  <si>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</si>
  <si>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</si>
  <si>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</si>
  <si>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</si>
  <si>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</si>
  <si>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</si>
  <si>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</si>
  <si>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</si>
  <si>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</si>
  <si>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</si>
  <si>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</si>
  <si>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</si>
  <si>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</si>
  <si>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</si>
  <si>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</si>
  <si>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</si>
  <si>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</si>
  <si>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</si>
  <si>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</si>
  <si>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</si>
  <si>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</si>
  <si>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</si>
  <si>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</si>
  <si>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</si>
  <si>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</si>
  <si>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</si>
  <si>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</si>
  <si>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</si>
  <si>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</si>
  <si>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</si>
  <si>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</si>
  <si>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</si>
  <si>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</si>
  <si>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</si>
  <si>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</si>
  <si>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</si>
  <si>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</si>
  <si>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</si>
  <si>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</si>
  <si>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</si>
  <si>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</si>
  <si>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</si>
  <si>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</si>
  <si>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</si>
  <si>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</si>
  <si>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</si>
  <si>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</si>
  <si>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</si>
  <si>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</si>
  <si>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</si>
  <si>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</si>
  <si>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</si>
  <si>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</si>
  <si>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</si>
  <si>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</si>
  <si>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</si>
  <si>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</si>
  <si>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</si>
  <si>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</si>
  <si>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</si>
  <si>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</si>
  <si>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</si>
  <si>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</si>
  <si>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</si>
  <si>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</si>
  <si>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</si>
  <si>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</si>
  <si>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</si>
  <si>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</si>
  <si>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</si>
  <si>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</si>
  <si>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</si>
  <si>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</si>
  <si>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</si>
  <si>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</si>
  <si>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</si>
  <si>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</si>
  <si>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</si>
  <si>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</si>
  <si>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</si>
  <si>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</si>
  <si>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</si>
  <si>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</si>
  <si>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</si>
  <si>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</si>
  <si>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</si>
  <si>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</si>
  <si>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</si>
  <si>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</si>
  <si>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</si>
  <si>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</si>
  <si>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</si>
  <si>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</si>
  <si>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</si>
  <si>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</si>
  <si>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</si>
  <si>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</si>
  <si>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</si>
  <si>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</si>
  <si>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</si>
  <si>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</si>
  <si>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</si>
  <si>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</si>
  <si>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</si>
  <si>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</si>
  <si>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</si>
  <si>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</si>
  <si>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</si>
  <si>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</si>
  <si>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</si>
  <si>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</si>
  <si>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</si>
  <si>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</si>
  <si>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</si>
  <si>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</si>
  <si>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</si>
  <si>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</si>
  <si>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</si>
  <si>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</si>
  <si>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</si>
  <si>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</si>
  <si>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</si>
  <si>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</si>
  <si>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</si>
  <si>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</si>
  <si>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</si>
  <si>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</si>
  <si>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</si>
  <si>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</si>
  <si>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</si>
  <si>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</si>
  <si>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</si>
  <si>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</si>
  <si>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</si>
  <si>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</si>
  <si>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</si>
  <si>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</si>
  <si>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</si>
  <si>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</si>
  <si>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</si>
  <si>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</si>
  <si>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</si>
  <si>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</si>
  <si>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</si>
  <si>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</si>
  <si>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</si>
  <si>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</si>
  <si>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</si>
  <si>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</si>
  <si>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</si>
  <si>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</si>
  <si>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</si>
  <si>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</si>
  <si>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</si>
  <si>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</si>
  <si>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</si>
  <si>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</si>
  <si>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</si>
  <si>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</si>
  <si>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</si>
  <si>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</si>
  <si>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</si>
  <si>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</si>
  <si>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</si>
  <si>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</si>
  <si>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</si>
  <si>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</si>
  <si>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</si>
  <si>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</si>
  <si>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</si>
  <si>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</si>
  <si>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</si>
  <si>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</si>
  <si>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</si>
  <si>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</si>
  <si>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</si>
  <si>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</si>
  <si>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</si>
  <si>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</si>
  <si>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</si>
  <si>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</si>
  <si>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</si>
  <si>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</si>
  <si>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</si>
  <si>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</si>
  <si>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</si>
  <si>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</si>
  <si>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</si>
  <si>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</si>
  <si>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</si>
  <si>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</si>
  <si>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</si>
  <si>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</si>
  <si>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</si>
  <si>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</si>
  <si>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</si>
  <si>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</si>
  <si>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</si>
  <si>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</si>
  <si>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</si>
  <si>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</si>
  <si>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</si>
  <si>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</si>
  <si>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</si>
  <si>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</si>
  <si>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</si>
  <si>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</si>
  <si>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</si>
  <si>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</si>
  <si>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</si>
  <si>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</si>
  <si>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</si>
  <si>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</si>
  <si>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</si>
  <si>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</si>
  <si>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</si>
  <si>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</si>
  <si>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</si>
  <si>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</si>
  <si>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</si>
  <si>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</si>
  <si>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</si>
  <si>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</si>
  <si>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</si>
  <si>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</si>
  <si>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</si>
  <si>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</si>
  <si>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</si>
  <si>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</si>
  <si>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</si>
  <si>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</si>
  <si>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</si>
  <si>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</si>
  <si>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</si>
  <si>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</si>
  <si>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</si>
  <si>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</si>
  <si>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</si>
  <si>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</si>
  <si>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</si>
  <si>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</si>
  <si>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</si>
  <si>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</si>
  <si>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</si>
  <si>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</si>
  <si>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</si>
  <si>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</si>
  <si>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</si>
  <si>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</si>
  <si>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</si>
  <si>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</si>
  <si>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</si>
  <si>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</si>
  <si>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</si>
  <si>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</si>
  <si>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</si>
  <si>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</si>
  <si>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</si>
  <si>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</si>
  <si>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</si>
  <si>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</si>
  <si>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</si>
  <si>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</si>
  <si>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</si>
  <si>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</si>
  <si>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</si>
  <si>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</si>
  <si>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</si>
  <si>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</si>
  <si>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</si>
  <si>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</si>
  <si>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</si>
  <si>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</si>
  <si>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</si>
  <si>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</si>
  <si>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</si>
  <si>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</si>
  <si>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</si>
  <si>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</si>
  <si>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</si>
  <si>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</si>
  <si>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</si>
  <si>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</si>
  <si>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</si>
  <si>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</si>
  <si>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</si>
  <si>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</si>
  <si>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</si>
  <si>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</si>
  <si>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</si>
  <si>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</si>
  <si>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</si>
  <si>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</si>
  <si>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</si>
  <si>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</si>
  <si>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</si>
  <si>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</si>
  <si>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</si>
  <si>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</si>
  <si>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</si>
  <si>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</si>
  <si>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</si>
  <si>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</si>
  <si>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</si>
  <si>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</si>
  <si>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</si>
  <si>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</si>
  <si>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</si>
  <si>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</si>
  <si>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</si>
  <si>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</si>
  <si>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</si>
  <si>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</si>
  <si>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</si>
  <si>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</si>
  <si>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</si>
  <si>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</si>
  <si>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</si>
  <si>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</si>
  <si>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</si>
  <si>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</si>
  <si>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</si>
  <si>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</si>
  <si>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</si>
  <si>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</si>
  <si>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</si>
  <si>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</si>
  <si>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</si>
  <si>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</si>
  <si>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</si>
  <si>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</si>
  <si>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</si>
  <si>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</si>
  <si>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</si>
  <si>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</si>
  <si>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</si>
  <si>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</si>
  <si>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</si>
  <si>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</si>
  <si>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</si>
  <si>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</si>
  <si>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</si>
  <si>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</si>
  <si>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</si>
  <si>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</si>
  <si>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</si>
  <si>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</si>
  <si>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</si>
  <si>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</si>
  <si>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</si>
  <si>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</si>
  <si>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</si>
  <si>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</si>
  <si>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</si>
  <si>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</si>
  <si>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</si>
  <si>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</si>
  <si>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</si>
  <si>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</si>
  <si>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</si>
  <si>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</si>
  <si>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</si>
  <si>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</si>
  <si>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</si>
  <si>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</si>
  <si>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</si>
  <si>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</si>
  <si>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</si>
  <si>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</si>
  <si>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</si>
  <si>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</si>
  <si>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</si>
  <si>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</si>
  <si>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</si>
  <si>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</si>
  <si>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</si>
  <si>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</si>
  <si>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</si>
  <si>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</si>
  <si>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</si>
  <si>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</si>
  <si>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</si>
  <si>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</si>
  <si>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</si>
  <si>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</si>
  <si>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</si>
  <si>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</si>
  <si>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</si>
  <si>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</si>
  <si>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</si>
  <si>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</si>
  <si>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</si>
  <si>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</si>
  <si>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</si>
  <si>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</si>
  <si>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</si>
  <si>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</si>
  <si>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</si>
  <si>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</si>
  <si>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</si>
  <si>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</si>
  <si>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</si>
  <si>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</si>
  <si>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</si>
  <si>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</si>
  <si>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</si>
  <si>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</si>
  <si>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</si>
  <si>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</si>
  <si>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</si>
  <si>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</si>
  <si>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</si>
  <si>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</si>
  <si>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</si>
  <si>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</si>
  <si>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</si>
  <si>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</si>
  <si>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</si>
  <si>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</si>
  <si>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</si>
  <si>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</si>
  <si>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</si>
  <si>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</si>
  <si>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</si>
  <si>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</si>
  <si>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</si>
  <si>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</si>
  <si>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</si>
  <si>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</si>
  <si>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</si>
  <si>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</si>
  <si>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</si>
  <si>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</si>
  <si>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</si>
  <si>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</si>
  <si>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</si>
  <si>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</si>
  <si>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</si>
  <si>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</si>
  <si>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</si>
  <si>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</si>
  <si>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</si>
  <si>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</si>
  <si>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</si>
  <si>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</si>
  <si>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</si>
  <si>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</si>
  <si>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</si>
  <si>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</si>
  <si>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</si>
  <si>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</si>
  <si>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</si>
  <si>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</si>
  <si>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</si>
  <si>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</si>
  <si>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</si>
  <si>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</si>
  <si>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</si>
  <si>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</si>
  <si>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</si>
  <si>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</si>
  <si>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</si>
  <si>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</si>
  <si>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</si>
  <si>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</si>
  <si>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</si>
  <si>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</si>
  <si>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</si>
  <si>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</si>
  <si>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</si>
  <si>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</si>
  <si>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</si>
  <si>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</si>
  <si>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</si>
  <si>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</si>
  <si>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</si>
  <si>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</si>
  <si>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</si>
  <si>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</si>
  <si>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</si>
  <si>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</si>
  <si>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</si>
  <si>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</si>
  <si>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</si>
  <si>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</si>
  <si>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</si>
  <si>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</si>
  <si>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</si>
  <si>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</si>
  <si>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</si>
  <si>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</si>
  <si>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</si>
  <si>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</si>
  <si>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</si>
  <si>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</si>
  <si>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</si>
  <si>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</si>
  <si>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</si>
  <si>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</si>
  <si>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</si>
  <si>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</si>
  <si>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</si>
  <si>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</si>
  <si>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</si>
  <si>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</si>
  <si>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</si>
  <si>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</si>
  <si>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</si>
  <si>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</si>
  <si>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</si>
  <si>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</si>
  <si>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</si>
  <si>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</si>
  <si>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</si>
  <si>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</si>
  <si>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</si>
  <si>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</si>
  <si>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</si>
  <si>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</si>
  <si>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</si>
  <si>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</si>
  <si>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</si>
  <si>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</si>
  <si>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</si>
  <si>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</si>
  <si>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</si>
  <si>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</si>
  <si>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</si>
  <si>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</si>
  <si>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</si>
  <si>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</si>
  <si>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</si>
  <si>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</si>
  <si>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</si>
  <si>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</si>
  <si>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</si>
  <si>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</si>
  <si>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</si>
  <si>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</si>
  <si>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</si>
  <si>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</si>
  <si>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</si>
  <si>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</si>
  <si>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</si>
  <si>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</si>
  <si>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</si>
  <si>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</si>
  <si>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</si>
  <si>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</si>
  <si>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</si>
  <si>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</si>
  <si>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</si>
  <si>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</si>
  <si>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</si>
  <si>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</si>
  <si>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</si>
  <si>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</si>
  <si>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</si>
  <si>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</si>
  <si>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</si>
  <si>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</si>
  <si>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</si>
  <si>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</si>
  <si>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</si>
  <si>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</si>
  <si>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</si>
  <si>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</si>
  <si>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</si>
  <si>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</si>
  <si>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</si>
  <si>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</si>
  <si>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</si>
  <si>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</si>
  <si>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</si>
  <si>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</si>
  <si>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</si>
  <si>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</si>
  <si>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</si>
  <si>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</si>
  <si>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</si>
  <si>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</si>
  <si>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</si>
  <si>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</si>
  <si>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</si>
  <si>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</si>
  <si>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</si>
  <si>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</si>
  <si>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</si>
  <si>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</si>
  <si>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</si>
  <si>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</si>
  <si>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</si>
  <si>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</si>
  <si>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</si>
  <si>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</si>
  <si>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</si>
  <si>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</si>
  <si>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</si>
  <si>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</si>
  <si>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</si>
  <si>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</si>
  <si>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</si>
  <si>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</si>
  <si>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</si>
  <si>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</si>
  <si>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</si>
  <si>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</si>
  <si>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</si>
  <si>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</si>
  <si>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</si>
  <si>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</si>
  <si>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</si>
  <si>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</si>
  <si>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</si>
  <si>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</si>
  <si>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</si>
  <si>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</si>
  <si>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</si>
  <si>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</si>
  <si>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</si>
  <si>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</si>
  <si>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</si>
  <si>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</si>
  <si>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</si>
  <si>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</si>
  <si>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</si>
  <si>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</si>
  <si>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</si>
  <si>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</si>
  <si>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</si>
  <si>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</si>
  <si>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</si>
  <si>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</si>
  <si>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</si>
  <si>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</si>
  <si>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</si>
  <si>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</si>
  <si>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</si>
  <si>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</si>
  <si>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</si>
  <si>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</si>
  <si>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</si>
  <si>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</si>
  <si>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</si>
  <si>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</si>
  <si>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</si>
  <si>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</si>
  <si>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</si>
  <si>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</si>
  <si>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</si>
  <si>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</si>
  <si>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</si>
  <si>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</si>
  <si>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</si>
  <si>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</si>
  <si>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</si>
  <si>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</si>
  <si>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</si>
  <si>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</si>
  <si>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</si>
  <si>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</si>
  <si>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</si>
  <si>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</si>
  <si>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</si>
  <si>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</si>
  <si>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</si>
  <si>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</si>
  <si>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</si>
  <si>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</si>
  <si>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</si>
  <si>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</si>
  <si>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</si>
  <si>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</si>
  <si>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</si>
  <si>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</si>
  <si>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</si>
  <si>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</si>
  <si>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</si>
  <si>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</si>
  <si>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</si>
  <si>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</si>
  <si>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</si>
  <si>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</si>
  <si>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</si>
  <si>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</si>
  <si>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</si>
  <si>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</si>
  <si>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</si>
  <si>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</si>
  <si>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</si>
  <si>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</si>
  <si>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</si>
  <si>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</si>
  <si>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</si>
  <si>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</si>
  <si>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</si>
  <si>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</si>
  <si>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</si>
  <si>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</si>
  <si>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</si>
  <si>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</si>
  <si>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</si>
  <si>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</si>
  <si>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</si>
  <si>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</si>
  <si>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</si>
  <si>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</si>
  <si>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</si>
  <si>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</si>
  <si>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</si>
  <si>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</si>
  <si>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</si>
  <si>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</si>
  <si>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</si>
  <si>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</si>
  <si>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</si>
  <si>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</si>
  <si>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</si>
  <si>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</si>
  <si>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</si>
  <si>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</si>
  <si>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</si>
  <si>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</si>
  <si>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</si>
  <si>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</si>
  <si>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</si>
  <si>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</si>
  <si>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</si>
  <si>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</si>
  <si>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</si>
  <si>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</si>
  <si>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</si>
  <si>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</si>
  <si>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</si>
  <si>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</si>
  <si>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</si>
  <si>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</si>
  <si>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</si>
  <si>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</si>
  <si>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</si>
  <si>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</si>
  <si>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</si>
  <si>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</si>
  <si>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</si>
  <si>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</si>
  <si>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</si>
  <si>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</si>
  <si>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</si>
  <si>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</si>
  <si>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</si>
  <si>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</si>
  <si>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</si>
  <si>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</si>
  <si>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</si>
  <si>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</si>
  <si>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</si>
  <si>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</si>
  <si>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</si>
  <si>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</si>
  <si>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</si>
  <si>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</si>
  <si>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</si>
  <si>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</si>
  <si>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</si>
  <si>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</si>
  <si>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</si>
  <si>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</si>
  <si>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</si>
  <si>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</si>
  <si>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</si>
  <si>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</si>
  <si>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</si>
  <si>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</si>
  <si>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</si>
  <si>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</si>
  <si>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</si>
  <si>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</si>
  <si>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</si>
  <si>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</si>
  <si>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</si>
  <si>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</si>
  <si>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</si>
  <si>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</si>
  <si>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</si>
  <si>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</si>
  <si>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</si>
  <si>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</si>
  <si>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</si>
  <si>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</si>
  <si>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</si>
  <si>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</si>
  <si>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</si>
  <si>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</si>
  <si>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</si>
  <si>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</si>
  <si>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</si>
  <si>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</si>
  <si>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</si>
  <si>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</si>
  <si>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</si>
  <si>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</si>
  <si>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</si>
  <si>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</si>
  <si>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</si>
  <si>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</si>
  <si>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</si>
  <si>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</si>
  <si>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</si>
  <si>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</si>
  <si>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</si>
  <si>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</si>
  <si>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</si>
  <si>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</si>
  <si>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</si>
  <si>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</si>
  <si>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</si>
  <si>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</si>
  <si>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</si>
  <si>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</si>
  <si>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</si>
  <si>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</si>
  <si>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</si>
  <si>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</si>
  <si>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</si>
  <si>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</si>
  <si>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</si>
  <si>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</si>
  <si>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</si>
  <si>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</si>
  <si>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</si>
  <si>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</si>
  <si>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</si>
  <si>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</si>
  <si>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</si>
  <si>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</si>
  <si>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</si>
  <si>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</si>
  <si>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</si>
  <si>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</si>
  <si>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</si>
  <si>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</si>
  <si>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</si>
  <si>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</si>
  <si>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</si>
  <si>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</si>
  <si>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</si>
  <si>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</si>
  <si>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</si>
  <si>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</si>
  <si>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</si>
  <si>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</si>
  <si>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</si>
  <si>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</si>
  <si>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</si>
  <si>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</si>
  <si>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</si>
  <si>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</si>
  <si>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</si>
  <si>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</si>
  <si>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</si>
  <si>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</si>
  <si>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</si>
  <si>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</si>
  <si>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</si>
  <si>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</si>
  <si>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</si>
  <si>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</si>
  <si>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</si>
  <si>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</si>
  <si>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</si>
  <si>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</si>
  <si>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</si>
  <si>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</si>
  <si>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</si>
  <si>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</si>
  <si>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</si>
  <si>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</si>
  <si>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</si>
  <si>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</si>
  <si>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</si>
  <si>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</si>
  <si>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</si>
  <si>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</si>
  <si>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</si>
  <si>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</si>
  <si>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</si>
  <si>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</si>
  <si>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</si>
  <si>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</si>
  <si>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</si>
  <si>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</si>
  <si>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</si>
  <si>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</si>
  <si>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</si>
  <si>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</si>
  <si>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</si>
  <si>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</si>
  <si>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</si>
  <si>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</si>
  <si>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</si>
  <si>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</si>
  <si>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</si>
  <si>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</si>
  <si>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</si>
  <si>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</si>
  <si>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</si>
  <si>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</si>
  <si>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</si>
  <si>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</si>
  <si>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</si>
  <si>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</si>
  <si>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</si>
  <si>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</si>
  <si>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</si>
  <si>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</si>
  <si>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</si>
  <si>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</si>
  <si>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</si>
  <si>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</si>
  <si>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</si>
  <si>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</si>
  <si>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</si>
  <si>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</si>
  <si>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</si>
  <si>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</si>
  <si>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</si>
  <si>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</si>
  <si>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</si>
  <si>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</si>
  <si>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</si>
  <si>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</si>
  <si>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</si>
  <si>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</si>
  <si>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</si>
  <si>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</si>
  <si>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</si>
  <si>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</si>
  <si>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</si>
  <si>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</si>
  <si>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</si>
  <si>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</si>
  <si>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</si>
  <si>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</si>
  <si>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</si>
  <si>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</si>
  <si>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</si>
  <si>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</si>
  <si>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</si>
  <si>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</si>
  <si>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</si>
  <si>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</si>
  <si>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</si>
  <si>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</si>
  <si>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</si>
  <si>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</si>
  <si>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</si>
  <si>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</si>
  <si>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</si>
  <si>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</si>
  <si>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</si>
  <si>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</si>
  <si>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</si>
  <si>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</si>
  <si>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</si>
  <si>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</si>
  <si>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</si>
  <si>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</si>
  <si>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</si>
  <si>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</si>
  <si>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</si>
  <si>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</si>
  <si>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</si>
  <si>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</si>
  <si>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</si>
  <si>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</si>
  <si>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</si>
  <si>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</si>
  <si>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</si>
  <si>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</si>
  <si>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</si>
  <si>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</si>
  <si>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</si>
  <si>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</si>
  <si>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</si>
  <si>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</si>
  <si>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</si>
  <si>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</si>
  <si>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</si>
  <si>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</si>
  <si>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</si>
  <si>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</si>
  <si>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</si>
  <si>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</si>
  <si>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</si>
  <si>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</si>
  <si>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</si>
  <si>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</si>
  <si>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</si>
  <si>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</si>
  <si>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</si>
  <si>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</si>
  <si>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</si>
  <si>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</si>
  <si>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</si>
  <si>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</si>
  <si>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</si>
  <si>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</si>
  <si>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</si>
  <si>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</si>
  <si>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</si>
  <si>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</si>
  <si>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</si>
  <si>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</si>
  <si>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</si>
  <si>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</si>
  <si>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</si>
  <si>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</si>
  <si>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</si>
  <si>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</si>
  <si>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</si>
  <si>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</si>
  <si>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</si>
  <si>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</si>
  <si>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</si>
  <si>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</si>
  <si>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</si>
  <si>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</si>
  <si>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</si>
  <si>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</si>
  <si>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</si>
  <si>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</si>
  <si>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</si>
  <si>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</si>
  <si>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</si>
  <si>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</si>
  <si>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</si>
  <si>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</si>
  <si>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</si>
  <si>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</si>
  <si>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</si>
  <si>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</si>
  <si>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</si>
  <si>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</si>
  <si>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</si>
  <si>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</si>
  <si>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</si>
  <si>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</si>
  <si>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</si>
  <si>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</si>
  <si>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</si>
  <si>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</si>
  <si>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</si>
  <si>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</si>
  <si>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</si>
  <si>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</si>
  <si>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</si>
  <si>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</si>
  <si>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</si>
  <si>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</si>
  <si>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</si>
  <si>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</si>
  <si>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</si>
  <si>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</si>
  <si>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</si>
  <si>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</si>
  <si>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</si>
  <si>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</si>
  <si>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</si>
  <si>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</si>
  <si>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</si>
  <si>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</si>
  <si>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</si>
  <si>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</si>
  <si>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</si>
  <si>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</si>
  <si>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</si>
  <si>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</si>
  <si>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</si>
  <si>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</si>
  <si>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</si>
  <si>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</si>
  <si>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</si>
  <si>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</si>
  <si>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</si>
  <si>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</si>
  <si>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</si>
  <si>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</si>
  <si>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</si>
  <si>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</si>
  <si>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</si>
  <si>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</si>
  <si>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</si>
  <si>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</si>
  <si>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</si>
  <si>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</si>
  <si>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</si>
  <si>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</si>
  <si>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</si>
  <si>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</si>
  <si>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</si>
  <si>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</si>
  <si>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</si>
  <si>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</si>
  <si>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</si>
  <si>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</si>
  <si>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</si>
  <si>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</si>
  <si>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</si>
  <si>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</si>
  <si>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</si>
  <si>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</si>
  <si>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</si>
  <si>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</si>
  <si>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</si>
  <si>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</si>
  <si>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</si>
  <si>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</si>
  <si>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</si>
  <si>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</si>
  <si>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</si>
  <si>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</si>
  <si>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</si>
  <si>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</si>
  <si>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</si>
  <si>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</si>
  <si>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</si>
  <si>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</si>
  <si>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</si>
  <si>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</si>
  <si>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</si>
  <si>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</si>
  <si>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</si>
  <si>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</si>
  <si>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</si>
  <si>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</si>
  <si>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</si>
  <si>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</si>
  <si>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</si>
  <si>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</si>
  <si>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</si>
  <si>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</si>
  <si>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</si>
  <si>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</si>
  <si>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</si>
  <si>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</si>
  <si>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</si>
  <si>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</si>
  <si>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</si>
  <si>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</si>
  <si>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</si>
  <si>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</si>
  <si>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</si>
  <si>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</si>
  <si>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</si>
  <si>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</si>
  <si>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</si>
  <si>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</si>
  <si>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</si>
  <si>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</si>
  <si>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</si>
  <si>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</si>
  <si>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</si>
  <si>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</si>
  <si>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</si>
  <si>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</si>
  <si>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</si>
  <si>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</si>
  <si>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</si>
  <si>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</si>
  <si>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</si>
  <si>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</si>
  <si>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</si>
  <si>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</si>
  <si>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</si>
  <si>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</si>
  <si>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</si>
  <si>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</si>
  <si>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</si>
  <si>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</si>
  <si>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</si>
  <si>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</si>
  <si>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</si>
  <si>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</si>
  <si>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</si>
  <si>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</si>
  <si>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</si>
  <si>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</si>
  <si>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</si>
  <si>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</si>
  <si>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</si>
  <si>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</si>
  <si>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</si>
  <si>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</si>
  <si>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</si>
  <si>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</si>
  <si>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</si>
  <si>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</si>
  <si>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</si>
  <si>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</si>
  <si>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</si>
  <si>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</si>
  <si>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</si>
  <si>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</si>
  <si>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</si>
  <si>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</si>
  <si>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</si>
  <si>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</si>
  <si>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</si>
  <si>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</si>
  <si>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</si>
  <si>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</si>
  <si>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</si>
  <si>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</si>
  <si>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</si>
  <si>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</si>
  <si>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</si>
  <si>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</si>
  <si>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</si>
  <si>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</si>
  <si>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</si>
  <si>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</si>
  <si>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</si>
  <si>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</si>
  <si>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</si>
  <si>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</si>
  <si>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</si>
  <si>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</si>
  <si>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</si>
  <si>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</si>
  <si>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</si>
  <si>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</si>
  <si>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</si>
  <si>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</si>
  <si>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</si>
  <si>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</si>
  <si>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</si>
  <si>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</si>
  <si>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</si>
  <si>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</si>
  <si>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</si>
  <si>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</si>
  <si>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</si>
  <si>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</si>
  <si>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</si>
  <si>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</si>
  <si>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</si>
  <si>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</si>
  <si>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</si>
  <si>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</si>
  <si>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</si>
  <si>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</si>
  <si>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</si>
  <si>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</si>
  <si>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</si>
  <si>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</si>
  <si>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</si>
  <si>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</si>
  <si>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</si>
  <si>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</si>
  <si>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</si>
  <si>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</si>
  <si>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</si>
  <si>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</si>
  <si>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</si>
  <si>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</si>
  <si>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</si>
  <si>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</si>
  <si>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</si>
  <si>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</si>
  <si>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</si>
  <si>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</si>
  <si>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</si>
  <si>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</si>
  <si>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</si>
  <si>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</si>
  <si>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</si>
  <si>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</si>
  <si>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</si>
  <si>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</si>
  <si>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</si>
  <si>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</si>
  <si>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</si>
  <si>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</si>
  <si>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</si>
  <si>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</si>
  <si>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</si>
  <si>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</si>
  <si>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</si>
  <si>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</si>
  <si>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</si>
  <si>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</si>
  <si>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</si>
  <si>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</si>
  <si>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</si>
  <si>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</si>
  <si>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</si>
  <si>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</si>
  <si>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</si>
  <si>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</si>
  <si>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</si>
  <si>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</si>
  <si>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</si>
  <si>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</si>
  <si>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</si>
  <si>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</si>
  <si>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</si>
  <si>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</si>
  <si>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</si>
  <si>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</si>
  <si>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</si>
  <si>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</si>
  <si>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</si>
  <si>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</si>
  <si>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</si>
  <si>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</si>
  <si>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</si>
  <si>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</si>
  <si>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</si>
  <si>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</si>
  <si>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</si>
  <si>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</si>
  <si>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</si>
  <si>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</si>
  <si>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</si>
  <si>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</si>
  <si>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</si>
  <si>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</si>
  <si>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</si>
  <si>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</si>
  <si>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</si>
  <si>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</si>
  <si>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</si>
  <si>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</si>
  <si>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</si>
  <si>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</si>
  <si>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</si>
  <si>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</si>
  <si>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</si>
  <si>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</si>
  <si>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</si>
  <si>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</si>
  <si>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</si>
  <si>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</si>
  <si>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</si>
  <si>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</si>
  <si>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</si>
  <si>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</si>
  <si>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</si>
  <si>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</si>
  <si>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</si>
  <si>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</si>
  <si>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</si>
  <si>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</si>
  <si>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</si>
  <si>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</si>
  <si>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</si>
  <si>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</si>
  <si>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</si>
  <si>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</si>
  <si>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</si>
  <si>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</si>
  <si>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</si>
  <si>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</si>
  <si>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</si>
  <si>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</si>
  <si>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</si>
  <si>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</si>
  <si>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</si>
  <si>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</si>
  <si>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</si>
  <si>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</si>
  <si>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</si>
  <si>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</si>
  <si>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</si>
  <si>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</si>
  <si>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</si>
  <si>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</si>
  <si>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</si>
  <si>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</si>
  <si>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</si>
  <si>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</si>
  <si>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</si>
  <si>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</si>
  <si>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</si>
  <si>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</si>
  <si>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</si>
  <si>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</si>
  <si>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</si>
  <si>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</si>
  <si>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</si>
  <si>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</si>
  <si>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</si>
  <si>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</si>
  <si>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</si>
  <si>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</si>
  <si>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</si>
  <si>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</si>
  <si>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</si>
  <si>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</si>
  <si>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</si>
  <si>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</si>
  <si>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</si>
  <si>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</si>
  <si>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</si>
  <si>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</si>
  <si>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</si>
  <si>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</si>
  <si>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</si>
  <si>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</si>
  <si>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</si>
  <si>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</si>
  <si>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</si>
  <si>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</si>
  <si>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</si>
  <si>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</si>
  <si>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</si>
  <si>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</si>
  <si>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</si>
  <si>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</si>
  <si>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</si>
  <si>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</si>
  <si>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</si>
  <si>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</si>
  <si>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</si>
  <si>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</si>
  <si>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</si>
  <si>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</si>
  <si>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</si>
  <si>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</si>
  <si>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</si>
  <si>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</si>
  <si>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</si>
  <si>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</si>
  <si>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</si>
  <si>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</si>
  <si>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</si>
  <si>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</si>
  <si>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</si>
  <si>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</si>
  <si>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</si>
  <si>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</si>
  <si>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</si>
  <si>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</si>
  <si>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</si>
  <si>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</si>
  <si>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</si>
  <si>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</si>
  <si>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</si>
  <si>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</si>
  <si>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</si>
  <si>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</si>
  <si>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</si>
  <si>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</si>
  <si>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</si>
  <si>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</si>
  <si>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</si>
  <si>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</si>
  <si>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</si>
  <si>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</si>
  <si>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</si>
  <si>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</si>
  <si>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</si>
  <si>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</si>
  <si>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</si>
  <si>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</si>
  <si>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</si>
  <si>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</si>
  <si>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</si>
  <si>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</si>
  <si>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</si>
  <si>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</si>
  <si>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</si>
  <si>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</si>
  <si>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</si>
  <si>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</si>
  <si>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</si>
  <si>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</si>
  <si>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</si>
  <si>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</si>
  <si>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</si>
  <si>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</si>
  <si>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</si>
  <si>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</si>
  <si>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</si>
  <si>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</si>
  <si>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</si>
  <si>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</si>
  <si>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</si>
  <si>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</si>
  <si>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</si>
  <si>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</si>
  <si>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</si>
  <si>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</si>
  <si>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</si>
  <si>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</si>
  <si>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</si>
  <si>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</si>
  <si>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</si>
  <si>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</si>
  <si>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</si>
  <si>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</si>
  <si>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</si>
  <si>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</si>
  <si>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</si>
  <si>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</si>
  <si>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</si>
  <si>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</si>
  <si>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</si>
  <si>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</si>
  <si>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</si>
  <si>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</si>
  <si>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</si>
  <si>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</si>
  <si>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</si>
  <si>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</si>
  <si>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</si>
  <si>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</si>
  <si>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</si>
  <si>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</si>
  <si>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</si>
  <si>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</si>
  <si>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</si>
  <si>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</si>
  <si>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</si>
  <si>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</si>
  <si>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</si>
  <si>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</si>
  <si>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</si>
  <si>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</si>
  <si>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</si>
  <si>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</si>
  <si>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</si>
  <si>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</si>
  <si>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</si>
  <si>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</si>
  <si>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</si>
  <si>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</si>
  <si>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</si>
  <si>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</si>
  <si>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</si>
  <si>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</si>
  <si>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</si>
  <si>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</si>
  <si>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</si>
  <si>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</si>
  <si>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</si>
  <si>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</si>
  <si>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</si>
  <si>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</si>
  <si>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</si>
  <si>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</si>
  <si>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</si>
  <si>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</si>
  <si>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</si>
  <si>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</si>
  <si>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</si>
  <si>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</si>
  <si>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</si>
  <si>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</si>
  <si>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</si>
  <si>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</si>
  <si>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</si>
  <si>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</si>
  <si>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</si>
  <si>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</si>
  <si>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</si>
  <si>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</si>
  <si>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</si>
  <si>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</si>
  <si>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</si>
  <si>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</si>
  <si>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</si>
  <si>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</si>
  <si>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</si>
  <si>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</si>
  <si>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</si>
  <si>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</si>
  <si>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</si>
  <si>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</si>
  <si>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</si>
  <si>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</si>
  <si>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</si>
  <si>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</si>
  <si>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</si>
  <si>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</si>
  <si>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</si>
  <si>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</si>
  <si>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</si>
  <si>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</si>
  <si>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</si>
  <si>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</si>
  <si>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</si>
  <si>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</si>
  <si>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</si>
  <si>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</si>
  <si>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</si>
  <si>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</si>
  <si>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</si>
  <si>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</si>
  <si>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</si>
  <si>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</si>
  <si>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</si>
  <si>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</si>
  <si>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</si>
  <si>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</si>
  <si>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</si>
  <si>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</si>
  <si>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</si>
  <si>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</si>
  <si>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</si>
  <si>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</si>
  <si>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</si>
  <si>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</si>
  <si>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</si>
  <si>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</si>
  <si>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</si>
  <si>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</si>
  <si>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</si>
  <si>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</si>
  <si>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</si>
  <si>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</si>
  <si>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</si>
  <si>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</si>
  <si>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</si>
  <si>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</si>
  <si>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</si>
  <si>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</si>
  <si>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</si>
  <si>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</si>
  <si>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</si>
  <si>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</si>
  <si>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</si>
  <si>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</si>
  <si>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</si>
  <si>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</si>
  <si>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</si>
  <si>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</si>
  <si>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</si>
  <si>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</si>
  <si>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</si>
  <si>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</si>
  <si>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</si>
  <si>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</si>
  <si>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</si>
  <si>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</si>
  <si>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</si>
  <si>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</si>
  <si>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</si>
  <si>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</si>
  <si>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</si>
  <si>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</si>
  <si>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</si>
  <si>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</si>
  <si>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</si>
  <si>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</si>
  <si>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</si>
  <si>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</si>
  <si>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</si>
  <si>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</si>
  <si>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</si>
  <si>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</si>
  <si>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</si>
  <si>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</si>
  <si>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</si>
  <si>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</si>
  <si>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</si>
  <si>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</si>
  <si>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</si>
  <si>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</si>
  <si>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</si>
  <si>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</si>
  <si>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</si>
  <si>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</si>
  <si>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</si>
  <si>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</si>
  <si>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</si>
  <si>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</si>
  <si>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</si>
  <si>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</si>
  <si>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</si>
  <si>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</si>
  <si>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</si>
  <si>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</si>
  <si>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</si>
  <si>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</si>
  <si>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</si>
  <si>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</si>
  <si>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</si>
  <si>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</si>
  <si>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</si>
  <si>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</si>
  <si>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</si>
  <si>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</si>
  <si>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</si>
  <si>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</si>
  <si>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</si>
  <si>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</si>
  <si>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</si>
  <si>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</si>
  <si>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</si>
  <si>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</si>
  <si>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</si>
  <si>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</si>
  <si>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</si>
  <si>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</si>
  <si>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</si>
  <si>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</si>
  <si>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</si>
  <si>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</si>
  <si>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</si>
  <si>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</si>
  <si>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</si>
  <si>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</si>
  <si>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</si>
  <si>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</si>
  <si>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</si>
  <si>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</si>
  <si>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</si>
  <si>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</si>
  <si>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</si>
  <si>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</si>
  <si>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</si>
  <si>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</si>
  <si>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</si>
  <si>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</si>
  <si>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</si>
  <si>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</si>
  <si>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</si>
  <si>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</si>
  <si>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</si>
  <si>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</si>
  <si>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</si>
  <si>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</si>
  <si>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</si>
  <si>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</si>
  <si>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</si>
  <si>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</si>
  <si>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</si>
  <si>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</si>
  <si>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</si>
  <si>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</si>
  <si>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</si>
  <si>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</si>
  <si>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</si>
  <si>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</si>
  <si>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</si>
  <si>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</si>
  <si>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</si>
  <si>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</si>
  <si>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</si>
  <si>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</si>
  <si>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</si>
  <si>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</si>
  <si>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</si>
  <si>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</si>
  <si>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</si>
  <si>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</si>
  <si>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</si>
  <si>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</si>
  <si>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</si>
  <si>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</si>
  <si>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</si>
  <si>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</si>
  <si>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</si>
  <si>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</si>
  <si>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</si>
  <si>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</si>
  <si>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</si>
  <si>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</si>
  <si>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</si>
  <si>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</si>
  <si>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</si>
  <si>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</si>
  <si>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</si>
  <si>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</si>
  <si>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</si>
  <si>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</si>
  <si>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</si>
  <si>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</si>
  <si>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</si>
  <si>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</si>
  <si>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</si>
  <si>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</si>
  <si>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</si>
  <si>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</si>
  <si>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</si>
  <si>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</si>
  <si>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</si>
  <si>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</si>
  <si>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</si>
  <si>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</si>
  <si>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</si>
  <si>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</si>
  <si>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</si>
  <si>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</si>
  <si>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</si>
  <si>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</si>
  <si>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</si>
  <si>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</si>
  <si>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</si>
  <si>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</si>
  <si>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</si>
  <si>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</si>
  <si>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</si>
  <si>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</si>
  <si>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</si>
  <si>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</si>
  <si>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</si>
  <si>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</si>
  <si>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</si>
  <si>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</si>
  <si>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</si>
  <si>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</si>
  <si>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</si>
  <si>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</si>
  <si>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</si>
  <si>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</si>
  <si>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</si>
  <si>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</si>
  <si>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</si>
  <si>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</si>
  <si>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</si>
  <si>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</si>
  <si>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</si>
  <si>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</si>
  <si>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</si>
  <si>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</si>
  <si>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</si>
  <si>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</si>
  <si>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</si>
  <si>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</si>
  <si>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</si>
  <si>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</si>
  <si>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</si>
  <si>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</si>
  <si>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</si>
  <si>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</si>
  <si>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</si>
  <si>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</si>
  <si>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</si>
  <si>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</si>
  <si>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</si>
  <si>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</si>
  <si>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</si>
  <si>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</si>
  <si>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</si>
  <si>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</si>
  <si>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</si>
  <si>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</si>
  <si>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</si>
  <si>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</si>
  <si>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</si>
  <si>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</si>
  <si>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</si>
  <si>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</si>
  <si>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</si>
  <si>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</si>
  <si>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</si>
  <si>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</si>
  <si>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</si>
  <si>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</si>
  <si>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</si>
  <si>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</si>
  <si>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</si>
  <si>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</si>
  <si>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</si>
  <si>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</si>
  <si>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</si>
  <si>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</si>
  <si>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</si>
  <si>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</si>
  <si>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</si>
  <si>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</si>
  <si>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</si>
  <si>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</si>
  <si>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</si>
  <si>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</si>
  <si>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</si>
  <si>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</si>
  <si>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</si>
  <si>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</si>
  <si>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</si>
  <si>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</si>
  <si>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</si>
  <si>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</si>
  <si>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</si>
  <si>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</si>
  <si>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</si>
  <si>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</si>
  <si>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</si>
  <si>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</si>
  <si>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</si>
  <si>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</si>
  <si>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</si>
  <si>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</si>
  <si>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</si>
  <si>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</si>
  <si>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</si>
  <si>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</si>
  <si>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</si>
  <si>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</si>
  <si>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</si>
  <si>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</si>
  <si>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</si>
  <si>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</si>
  <si>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</si>
  <si>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</si>
  <si>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</si>
  <si>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</si>
  <si>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</si>
  <si>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</si>
  <si>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</si>
  <si>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</si>
  <si>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</si>
  <si>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</si>
  <si>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</si>
  <si>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</si>
  <si>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</si>
  <si>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</si>
  <si>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</si>
  <si>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</si>
  <si>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</si>
  <si>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</si>
  <si>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</si>
  <si>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</si>
  <si>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</si>
  <si>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</si>
  <si>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</si>
  <si>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</si>
  <si>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</si>
  <si>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</si>
  <si>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</si>
  <si>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</si>
  <si>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</si>
  <si>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</si>
  <si>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</si>
  <si>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</si>
  <si>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</si>
  <si>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</si>
  <si>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</si>
  <si>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</si>
  <si>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</si>
  <si>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</si>
  <si>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</si>
  <si>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</si>
  <si>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</si>
  <si>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</si>
  <si>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</si>
  <si>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</si>
  <si>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</si>
  <si>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</si>
  <si>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</si>
  <si>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</si>
  <si>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</si>
  <si>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</si>
  <si>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</si>
  <si>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</si>
  <si>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</si>
  <si>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</si>
  <si>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</si>
  <si>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</si>
  <si>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</si>
  <si>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</si>
  <si>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</si>
  <si>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</si>
  <si>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</si>
  <si>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</si>
  <si>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</si>
  <si>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</si>
  <si>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</si>
  <si>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</si>
  <si>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</si>
  <si>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</si>
  <si>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</si>
  <si>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</si>
  <si>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</si>
  <si>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</si>
  <si>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</si>
  <si>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</si>
  <si>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</si>
  <si>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</si>
  <si>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</si>
  <si>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</si>
  <si>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</si>
  <si>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</si>
  <si>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</si>
  <si>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</si>
  <si>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</si>
  <si>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</si>
  <si>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</si>
  <si>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</si>
  <si>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</si>
  <si>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</si>
  <si>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</si>
  <si>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</si>
  <si>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</si>
  <si>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</si>
  <si>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</si>
  <si>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</si>
  <si>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</si>
  <si>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</si>
  <si>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</si>
  <si>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</si>
  <si>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</si>
  <si>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</si>
  <si>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</si>
  <si>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</si>
  <si>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</si>
  <si>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</si>
  <si>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</si>
  <si>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</si>
  <si>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</si>
  <si>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</si>
  <si>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</si>
  <si>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</si>
  <si>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</si>
  <si>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</si>
  <si>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</si>
  <si>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</si>
  <si>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</si>
  <si>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</si>
  <si>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</si>
  <si>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</si>
  <si>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</si>
  <si>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</si>
  <si>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</si>
  <si>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</si>
  <si>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</si>
  <si>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</si>
  <si>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</si>
  <si>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</si>
  <si>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</si>
  <si>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</si>
  <si>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</si>
  <si>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</si>
  <si>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</si>
  <si>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</si>
  <si>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</si>
  <si>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</si>
  <si>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</si>
  <si>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</si>
  <si>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</si>
  <si>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</si>
  <si>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</si>
  <si>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</si>
  <si>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</si>
  <si>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</si>
  <si>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</si>
  <si>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</si>
  <si>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</si>
  <si>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</si>
  <si>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</si>
  <si>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</si>
  <si>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</si>
  <si>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</si>
  <si>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</si>
  <si>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</si>
  <si>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</si>
  <si>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</si>
  <si>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</si>
  <si>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</si>
  <si>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</si>
  <si>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</si>
  <si>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</si>
  <si>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</si>
  <si>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</si>
  <si>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</si>
  <si>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</si>
  <si>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</si>
  <si>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</si>
  <si>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</si>
  <si>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</si>
  <si>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</si>
  <si>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</si>
  <si>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</si>
  <si>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</si>
  <si>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</si>
  <si>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</si>
  <si>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</si>
  <si>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</si>
  <si>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</si>
  <si>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</si>
  <si>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</si>
  <si>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</si>
  <si>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</si>
  <si>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</si>
  <si>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</si>
  <si>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</si>
  <si>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</si>
  <si>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</si>
  <si>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</si>
  <si>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</si>
  <si>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</si>
  <si>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</si>
  <si>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</si>
  <si>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</si>
  <si>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</si>
  <si>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</si>
  <si>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</si>
  <si>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</si>
  <si>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</si>
  <si>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</si>
  <si>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</si>
  <si>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</si>
  <si>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</si>
  <si>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</si>
  <si>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</si>
  <si>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</si>
  <si>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</si>
  <si>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</si>
  <si>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</si>
  <si>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</si>
  <si>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</si>
  <si>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</si>
  <si>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</si>
  <si>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</si>
  <si>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</si>
  <si>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</si>
  <si>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</si>
  <si>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</si>
  <si>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</si>
  <si>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</si>
  <si>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</si>
  <si>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</si>
  <si>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</si>
  <si>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</si>
  <si>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</si>
  <si>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</si>
  <si>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</si>
  <si>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</si>
  <si>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</si>
  <si>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</si>
  <si>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</si>
  <si>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</si>
  <si>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</si>
  <si>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</si>
  <si>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</si>
  <si>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</si>
  <si>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</si>
  <si>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</si>
  <si>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</si>
  <si>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</si>
  <si>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</si>
  <si>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</si>
  <si>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</si>
  <si>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</si>
  <si>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</si>
  <si>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</si>
  <si>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</si>
  <si>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</si>
  <si>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</si>
  <si>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</si>
  <si>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</si>
  <si>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</si>
  <si>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</si>
  <si>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</si>
  <si>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</si>
  <si>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</si>
  <si>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</si>
  <si>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</si>
  <si>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</si>
  <si>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</si>
  <si>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</si>
  <si>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</si>
  <si>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</si>
  <si>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</si>
  <si>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</si>
  <si>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</si>
  <si>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</si>
  <si>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</si>
  <si>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</si>
  <si>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</si>
  <si>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</si>
  <si>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</si>
  <si>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</si>
  <si>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</si>
  <si>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</si>
  <si>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</si>
  <si>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</si>
  <si>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</si>
  <si>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</si>
  <si>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</si>
  <si>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</si>
  <si>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</si>
  <si>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</si>
  <si>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</si>
  <si>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</si>
  <si>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</si>
  <si>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</si>
  <si>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</si>
  <si>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</si>
  <si>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</si>
  <si>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</si>
  <si>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</si>
  <si>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</si>
  <si>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</si>
  <si>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</si>
  <si>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</si>
  <si>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</si>
  <si>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</si>
  <si>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</si>
  <si>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</si>
  <si>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</si>
  <si>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</si>
  <si>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</si>
  <si>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</si>
  <si>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</si>
  <si>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</si>
  <si>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</si>
  <si>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</si>
  <si>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</si>
  <si>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</si>
  <si>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</si>
  <si>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</si>
  <si>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</si>
  <si>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</si>
  <si>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</si>
  <si>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</si>
  <si>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</si>
  <si>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</si>
  <si>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</si>
  <si>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</si>
  <si>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</si>
  <si>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</si>
  <si>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</si>
  <si>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</si>
  <si>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</si>
  <si>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</si>
  <si>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</si>
  <si>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</si>
  <si>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</si>
  <si>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</si>
  <si>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</si>
  <si>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</si>
  <si>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</si>
  <si>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</si>
  <si>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</si>
  <si>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</si>
  <si>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</si>
  <si>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</si>
  <si>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</si>
  <si>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</si>
  <si>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</si>
  <si>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</si>
  <si>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</si>
  <si>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</si>
  <si>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</si>
  <si>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</si>
  <si>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</si>
  <si>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</si>
  <si>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</si>
  <si>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</si>
  <si>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</si>
  <si>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</si>
  <si>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</si>
  <si>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</si>
  <si>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</si>
  <si>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</si>
  <si>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</si>
  <si>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</si>
  <si>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</si>
  <si>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</si>
  <si>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</si>
  <si>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</si>
  <si>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</si>
  <si>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</si>
  <si>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</si>
  <si>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</si>
  <si>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</si>
  <si>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</si>
  <si>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</si>
  <si>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</si>
  <si>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</si>
  <si>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</si>
  <si>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</si>
  <si>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</si>
  <si>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</si>
  <si>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</si>
  <si>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</si>
  <si>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</si>
  <si>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</si>
  <si>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</si>
  <si>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</si>
  <si>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</si>
  <si>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</si>
  <si>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</si>
  <si>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</si>
  <si>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</si>
  <si>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</si>
  <si>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</si>
  <si>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</si>
  <si>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</si>
  <si>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</si>
  <si>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</si>
  <si>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</si>
  <si>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</si>
  <si>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</si>
  <si>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</si>
  <si>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</si>
  <si>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</si>
  <si>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</si>
  <si>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</si>
  <si>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</si>
  <si>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</si>
  <si>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</si>
  <si>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</si>
  <si>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</si>
  <si>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</si>
  <si>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</si>
  <si>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</si>
  <si>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</si>
  <si>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</si>
  <si>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</si>
  <si>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</si>
  <si>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</si>
  <si>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</si>
  <si>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</si>
  <si>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</si>
  <si>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</si>
  <si>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</si>
  <si>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</si>
  <si>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</si>
  <si>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</si>
  <si>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</si>
  <si>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</si>
  <si>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</si>
  <si>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</si>
  <si>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</si>
  <si>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</si>
  <si>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</si>
  <si>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</si>
  <si>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</si>
  <si>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</si>
  <si>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</si>
  <si>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</si>
  <si>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</si>
  <si>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</si>
  <si>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</si>
  <si>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</si>
  <si>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</si>
  <si>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</si>
  <si>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</si>
  <si>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</si>
  <si>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</si>
  <si>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</si>
  <si>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</si>
  <si>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</si>
  <si>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</si>
  <si>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</si>
  <si>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</si>
  <si>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</si>
  <si>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</si>
  <si>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</si>
  <si>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</si>
  <si>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</si>
  <si>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</si>
  <si>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</si>
  <si>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</si>
  <si>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</si>
  <si>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</si>
  <si>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</si>
  <si>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</si>
  <si>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</si>
  <si>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</si>
  <si>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</si>
  <si>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</si>
  <si>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</si>
  <si>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</si>
  <si>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</si>
  <si>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</si>
  <si>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</si>
  <si>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</si>
  <si>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</si>
  <si>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</si>
  <si>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</si>
  <si>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</si>
  <si>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</si>
  <si>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</si>
  <si>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</si>
  <si>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</si>
  <si>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</si>
  <si>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</si>
  <si>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</si>
  <si>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</si>
  <si>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</si>
  <si>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</si>
  <si>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</si>
  <si>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</si>
  <si>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</si>
  <si>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</si>
  <si>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</si>
  <si>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</si>
  <si>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</si>
  <si>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</si>
  <si>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</si>
  <si>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</si>
  <si>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</si>
  <si>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</si>
  <si>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</si>
  <si>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</si>
  <si>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</si>
  <si>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</si>
  <si>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</si>
  <si>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</si>
  <si>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</si>
  <si>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</si>
  <si>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</si>
  <si>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</si>
  <si>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</si>
  <si>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</si>
  <si>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</si>
  <si>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</si>
  <si>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</si>
  <si>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</si>
  <si>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</si>
  <si>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</si>
  <si>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</si>
  <si>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</si>
  <si>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</si>
  <si>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</si>
  <si>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</si>
  <si>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</si>
  <si>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</si>
  <si>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</si>
  <si>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</si>
  <si>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</si>
  <si>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</si>
  <si>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</si>
  <si>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</si>
  <si>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</si>
  <si>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</si>
  <si>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</si>
  <si>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</si>
  <si>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</si>
  <si>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</si>
  <si>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</si>
  <si>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</si>
  <si>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</si>
  <si>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</si>
  <si>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</si>
  <si>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</si>
  <si>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</si>
  <si>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</si>
  <si>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</si>
  <si>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</si>
  <si>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</si>
  <si>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</si>
  <si>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</si>
  <si>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</si>
  <si>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</si>
  <si>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</si>
  <si>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</si>
  <si>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</si>
  <si>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</si>
  <si>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</si>
  <si>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</si>
  <si>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</si>
  <si>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</si>
  <si>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</si>
  <si>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</si>
  <si>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</si>
  <si>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</si>
  <si>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</si>
  <si>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</si>
  <si>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</si>
  <si>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</si>
  <si>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</si>
  <si>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</si>
  <si>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</si>
  <si>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</si>
  <si>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</si>
  <si>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</si>
  <si>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</si>
  <si>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</si>
  <si>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</si>
  <si>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</si>
  <si>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</si>
  <si>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</si>
  <si>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</si>
  <si>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</si>
  <si>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</si>
  <si>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</si>
  <si>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</si>
  <si>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</si>
  <si>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</si>
  <si>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</si>
  <si>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</si>
  <si>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</si>
  <si>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</si>
  <si>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</si>
  <si>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</si>
  <si>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</si>
  <si>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</si>
  <si>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</si>
  <si>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</si>
  <si>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</si>
  <si>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</si>
  <si>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</si>
  <si>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</si>
  <si>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</si>
  <si>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</si>
  <si>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</si>
  <si>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</si>
  <si>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</si>
  <si>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</si>
  <si>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</si>
  <si>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</si>
  <si>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</si>
  <si>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</si>
  <si>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</si>
  <si>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</si>
  <si>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</si>
  <si>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</si>
  <si>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</si>
  <si>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</si>
  <si>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</si>
  <si>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</si>
  <si>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</si>
  <si>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</si>
  <si>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</si>
  <si>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</si>
  <si>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</si>
  <si>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</si>
  <si>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</si>
  <si>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</si>
  <si>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</si>
  <si>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</si>
  <si>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</si>
  <si>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</si>
  <si>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</si>
  <si>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</si>
  <si>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</si>
  <si>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</si>
  <si>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</si>
  <si>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</si>
  <si>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</si>
  <si>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</si>
  <si>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</si>
  <si>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</si>
  <si>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</si>
  <si>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</si>
  <si>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</si>
  <si>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</si>
  <si>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</si>
  <si>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</si>
  <si>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</si>
  <si>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</si>
  <si>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</si>
  <si>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</si>
  <si>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</si>
  <si>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</si>
  <si>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</si>
  <si>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</si>
  <si>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</si>
  <si>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</si>
  <si>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</si>
  <si>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</si>
  <si>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</si>
  <si>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</si>
  <si>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</si>
  <si>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</si>
  <si>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</si>
  <si>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</si>
  <si>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</si>
  <si>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</si>
  <si>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</si>
  <si>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</si>
  <si>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</si>
  <si>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</si>
  <si>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</si>
  <si>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</si>
  <si>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</si>
  <si>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</si>
  <si>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</si>
  <si>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</si>
  <si>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</si>
  <si>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</si>
  <si>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</si>
  <si>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</si>
  <si>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</si>
  <si>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</si>
  <si>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</si>
  <si>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</si>
  <si>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</si>
  <si>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</si>
  <si>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</si>
  <si>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</si>
  <si>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</si>
  <si>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</si>
  <si>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</si>
  <si>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</si>
  <si>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</si>
  <si>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</si>
  <si>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</si>
  <si>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</si>
  <si>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</si>
  <si>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</si>
  <si>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</si>
  <si>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</si>
  <si>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</si>
  <si>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</si>
  <si>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</si>
  <si>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</si>
  <si>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</si>
  <si>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</si>
  <si>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</si>
  <si>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</si>
  <si>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</si>
  <si>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</si>
  <si>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</si>
  <si>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</si>
  <si>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</si>
  <si>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</si>
  <si>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</si>
  <si>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</si>
  <si>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</si>
  <si>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</si>
  <si>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</si>
  <si>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</si>
  <si>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</si>
  <si>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</si>
  <si>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</si>
  <si>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</si>
  <si>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</si>
  <si>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</si>
  <si>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</si>
  <si>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</si>
  <si>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</si>
  <si>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</si>
  <si>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</si>
  <si>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</si>
  <si>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</si>
  <si>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</si>
  <si>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</si>
  <si>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</si>
  <si>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</si>
  <si>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</si>
  <si>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</si>
  <si>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</si>
  <si>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</si>
  <si>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</si>
  <si>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</si>
  <si>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</si>
  <si>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</si>
  <si>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</si>
  <si>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</si>
  <si>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</si>
  <si>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</si>
  <si>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</si>
  <si>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</si>
  <si>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</si>
  <si>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</si>
  <si>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</si>
  <si>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</si>
  <si>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</si>
  <si>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</si>
  <si>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</si>
  <si>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</si>
  <si>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</si>
  <si>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</si>
  <si>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</si>
  <si>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</si>
  <si>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</si>
  <si>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</si>
  <si>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</si>
  <si>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</si>
  <si>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</si>
  <si>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</si>
  <si>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</si>
  <si>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</si>
  <si>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</si>
  <si>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</si>
  <si>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</si>
  <si>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</si>
  <si>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</si>
  <si>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</si>
  <si>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</si>
  <si>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</si>
  <si>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</si>
  <si>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</si>
  <si>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</si>
  <si>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</si>
  <si>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</si>
  <si>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</si>
  <si>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</si>
  <si>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</si>
  <si>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</si>
  <si>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</si>
  <si>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</si>
  <si>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</si>
  <si>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</si>
  <si>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</si>
  <si>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</si>
  <si>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</si>
  <si>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</si>
  <si>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</si>
  <si>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</si>
  <si>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</si>
  <si>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</si>
  <si>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</si>
  <si>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</si>
  <si>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</si>
  <si>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</si>
  <si>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</si>
  <si>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</si>
  <si>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</si>
  <si>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</si>
  <si>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</si>
  <si>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</si>
  <si>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</si>
  <si>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</si>
  <si>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</si>
  <si>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</si>
  <si>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</si>
  <si>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</si>
  <si>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</si>
  <si>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</si>
  <si>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</si>
  <si>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</si>
  <si>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</si>
  <si>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</si>
  <si>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</si>
  <si>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</si>
  <si>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</si>
  <si>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</si>
  <si>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</si>
  <si>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</si>
  <si>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</si>
  <si>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</si>
  <si>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</si>
  <si>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</si>
  <si>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</si>
  <si>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</si>
  <si>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</si>
  <si>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</si>
  <si>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</si>
  <si>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</si>
  <si>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</si>
  <si>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</si>
  <si>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</si>
  <si>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</si>
  <si>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</si>
  <si>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</si>
  <si>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</si>
  <si>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</si>
  <si>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</si>
  <si>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</si>
  <si>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</si>
  <si>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</si>
  <si>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</si>
  <si>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</si>
  <si>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</si>
  <si>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</si>
  <si>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</si>
  <si>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</si>
  <si>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</si>
  <si>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</si>
  <si>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</si>
  <si>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</si>
  <si>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</si>
  <si>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</si>
  <si>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</si>
  <si>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</si>
  <si>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</si>
  <si>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</si>
  <si>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</si>
  <si>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</si>
  <si>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</si>
  <si>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</si>
  <si>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</si>
  <si>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</si>
  <si>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</si>
  <si>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</si>
  <si>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</si>
  <si>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</si>
  <si>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</si>
  <si>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</si>
  <si>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</si>
  <si>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</si>
  <si>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</si>
  <si>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</si>
  <si>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</si>
  <si>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</si>
  <si>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</si>
  <si>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</si>
  <si>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</si>
  <si>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</si>
  <si>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</si>
  <si>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</si>
  <si>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</si>
  <si>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</si>
  <si>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</si>
  <si>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</si>
  <si>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</si>
  <si>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</si>
  <si>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</si>
  <si>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</si>
  <si>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</si>
  <si>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</si>
  <si>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</si>
  <si>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</si>
  <si>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</si>
  <si>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</si>
  <si>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</si>
  <si>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</si>
  <si>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</si>
  <si>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</si>
  <si>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</si>
  <si>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</si>
  <si>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</si>
  <si>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</si>
  <si>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</si>
  <si>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</si>
  <si>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</si>
  <si>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</si>
  <si>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</si>
  <si>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</si>
  <si>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</si>
  <si>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</si>
  <si>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</si>
  <si>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</si>
  <si>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</si>
  <si>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</si>
  <si>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</si>
  <si>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</si>
  <si>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</si>
  <si>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</si>
  <si>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</si>
  <si>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</si>
  <si>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</si>
  <si>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</si>
  <si>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</si>
  <si>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</si>
  <si>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</si>
  <si>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</si>
  <si>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</si>
  <si>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</si>
  <si>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</si>
  <si>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</si>
  <si>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</si>
  <si>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</si>
  <si>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</si>
  <si>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</si>
  <si>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</si>
  <si>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</si>
  <si>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</si>
  <si>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</si>
  <si>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</si>
  <si>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</si>
  <si>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</si>
  <si>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</si>
  <si>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</si>
  <si>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</si>
  <si>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</si>
  <si>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</si>
  <si>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</si>
  <si>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</si>
  <si>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</si>
  <si>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</si>
  <si>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</si>
  <si>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</si>
  <si>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</si>
  <si>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</si>
  <si>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</si>
  <si>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</si>
  <si>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</si>
  <si>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</si>
  <si>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</si>
  <si>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</si>
  <si>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</si>
  <si>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</si>
  <si>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</si>
  <si>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</si>
  <si>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</si>
  <si>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</si>
  <si>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</si>
  <si>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</si>
  <si>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</si>
  <si>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</si>
  <si>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</si>
  <si>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</si>
  <si>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</si>
  <si>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</si>
  <si>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</si>
  <si>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</si>
  <si>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</si>
  <si>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</si>
  <si>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</si>
  <si>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</si>
  <si>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</si>
  <si>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</si>
  <si>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</si>
  <si>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</si>
  <si>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</si>
  <si>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</si>
  <si>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</si>
  <si>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</si>
  <si>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</si>
  <si>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</si>
  <si>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</si>
  <si>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</si>
  <si>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</si>
  <si>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</si>
  <si>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</si>
  <si>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</si>
  <si>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</si>
  <si>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</si>
  <si>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</si>
  <si>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</si>
  <si>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</si>
  <si>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</si>
  <si>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</si>
  <si>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</si>
  <si>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</si>
  <si>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</si>
  <si>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</si>
  <si>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</si>
  <si>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</si>
  <si>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</si>
  <si>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</si>
  <si>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</si>
  <si>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</si>
  <si>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</si>
  <si>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</si>
  <si>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</si>
  <si>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</si>
  <si>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</si>
  <si>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</si>
  <si>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</si>
  <si>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</si>
  <si>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</si>
  <si>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</si>
  <si>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</si>
  <si>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</si>
  <si>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</si>
  <si>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</si>
  <si>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</si>
  <si>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</si>
  <si>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</si>
  <si>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</si>
  <si>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</si>
  <si>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</si>
  <si>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</si>
  <si>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</si>
  <si>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</si>
  <si>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</si>
  <si>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</si>
  <si>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</si>
  <si>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</si>
  <si>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</si>
  <si>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</si>
  <si>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</si>
  <si>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</si>
  <si>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</si>
  <si>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</si>
  <si>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</si>
  <si>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</si>
  <si>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</si>
  <si>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</si>
  <si>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</si>
  <si>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</si>
  <si>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</si>
  <si>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</si>
  <si>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</si>
  <si>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</si>
  <si>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</si>
  <si>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</si>
  <si>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</si>
  <si>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</si>
  <si>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</si>
  <si>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</si>
  <si>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</si>
  <si>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</si>
  <si>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</si>
  <si>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</si>
  <si>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</si>
  <si>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</si>
  <si>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</si>
  <si>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</si>
  <si>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</si>
  <si>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</si>
  <si>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</si>
  <si>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</si>
  <si>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</si>
  <si>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</si>
  <si>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</si>
  <si>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</si>
  <si>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</si>
  <si>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</si>
  <si>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</si>
  <si>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</si>
  <si>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</si>
  <si>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</si>
  <si>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</si>
  <si>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</si>
  <si>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</si>
  <si>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</si>
  <si>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</si>
  <si>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</si>
  <si>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</si>
  <si>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</si>
  <si>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</si>
  <si>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</si>
  <si>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</si>
  <si>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</si>
  <si>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</si>
  <si>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</si>
  <si>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</si>
  <si>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</si>
  <si>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</si>
  <si>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</si>
  <si>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</si>
  <si>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</si>
  <si>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</si>
  <si>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</si>
  <si>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</si>
  <si>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</si>
  <si>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</si>
  <si>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</si>
  <si>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</si>
  <si>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</si>
  <si>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</si>
  <si>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</si>
  <si>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</si>
  <si>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</si>
  <si>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</si>
  <si>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</si>
  <si>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</si>
  <si>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</si>
  <si>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</si>
  <si>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</si>
  <si>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</si>
  <si>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</si>
  <si>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</si>
  <si>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</si>
  <si>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</si>
  <si>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</si>
  <si>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</si>
  <si>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</si>
  <si>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</si>
  <si>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</si>
  <si>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</si>
  <si>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</si>
  <si>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</si>
  <si>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</si>
  <si>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</si>
  <si>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</si>
  <si>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</si>
  <si>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</si>
  <si>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</si>
  <si>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</si>
  <si>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</si>
  <si>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</si>
  <si>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</si>
  <si>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</si>
  <si>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</si>
  <si>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</si>
  <si>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</si>
  <si>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</si>
  <si>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</si>
  <si>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</si>
  <si>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</si>
  <si>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</si>
  <si>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</si>
  <si>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</si>
  <si>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</si>
  <si>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</si>
  <si>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</si>
  <si>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</si>
  <si>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</si>
  <si>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</si>
  <si>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</si>
  <si>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</si>
  <si>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</si>
  <si>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</si>
  <si>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</si>
  <si>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</si>
  <si>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</si>
  <si>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</si>
  <si>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</si>
  <si>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</si>
  <si>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</si>
  <si>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</si>
  <si>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</si>
  <si>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</si>
  <si>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</si>
  <si>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</si>
  <si>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</si>
  <si>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</si>
  <si>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</si>
  <si>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</si>
  <si>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</si>
  <si>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</si>
  <si>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</si>
  <si>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</si>
  <si>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</si>
  <si>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</si>
  <si>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</si>
  <si>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</si>
  <si>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</si>
  <si>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</si>
  <si>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</si>
  <si>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</si>
  <si>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</si>
  <si>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</si>
  <si>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</si>
  <si>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</si>
  <si>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</si>
  <si>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</si>
  <si>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</si>
  <si>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</si>
  <si>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</si>
  <si>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</si>
  <si>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</si>
  <si>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</si>
  <si>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</si>
  <si>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</si>
  <si>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</si>
  <si>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</si>
  <si>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</si>
  <si>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</si>
  <si>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</si>
  <si>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</si>
  <si>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</si>
  <si>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</si>
  <si>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</si>
  <si>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</si>
  <si>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</si>
  <si>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</si>
  <si>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</si>
  <si>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</si>
  <si>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</si>
  <si>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</si>
  <si>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</si>
  <si>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</si>
  <si>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</si>
  <si>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</si>
  <si>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</si>
  <si>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</si>
  <si>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</si>
  <si>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</si>
  <si>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</si>
  <si>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</si>
  <si>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</si>
  <si>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</si>
  <si>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</si>
  <si>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</si>
  <si>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</si>
  <si>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</si>
  <si>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</si>
  <si>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</si>
  <si>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</si>
  <si>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</si>
  <si>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</si>
  <si>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</si>
  <si>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</si>
  <si>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</si>
  <si>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</si>
  <si>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</si>
  <si>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</si>
  <si>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</si>
  <si>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</si>
  <si>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</si>
  <si>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</si>
  <si>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</si>
  <si>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</si>
  <si>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</si>
  <si>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</si>
  <si>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</si>
  <si>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</si>
  <si>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</si>
  <si>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</si>
  <si>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</si>
  <si>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</si>
  <si>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</si>
  <si>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</si>
  <si>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</si>
  <si>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</si>
  <si>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</si>
  <si>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</si>
  <si>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</si>
  <si>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</si>
  <si>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</si>
  <si>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</si>
  <si>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</si>
  <si>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</si>
  <si>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</si>
  <si>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</si>
  <si>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</si>
  <si>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</si>
  <si>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</si>
  <si>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</si>
  <si>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</si>
  <si>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</si>
  <si>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</si>
  <si>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</si>
  <si>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</si>
  <si>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</si>
  <si>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</si>
  <si>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</si>
  <si>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</si>
  <si>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</si>
  <si>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</si>
  <si>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</si>
  <si>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</si>
  <si>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</si>
  <si>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</si>
  <si>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</si>
  <si>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</si>
  <si>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</si>
  <si>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</si>
  <si>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</si>
  <si>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</si>
  <si>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</si>
  <si>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</si>
  <si>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</si>
  <si>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</si>
  <si>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</si>
  <si>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</si>
  <si>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</si>
  <si>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</si>
  <si>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</si>
  <si>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</si>
  <si>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</si>
  <si>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</si>
  <si>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</si>
  <si>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</si>
  <si>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</si>
  <si>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</si>
  <si>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</si>
  <si>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</si>
  <si>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</si>
  <si>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</si>
  <si>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</si>
  <si>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</si>
  <si>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</si>
  <si>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</si>
  <si>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</si>
  <si>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</si>
  <si>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</si>
  <si>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</si>
  <si>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</si>
  <si>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</si>
  <si>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</si>
  <si>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</si>
  <si>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</si>
  <si>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</si>
  <si>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</si>
  <si>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</si>
  <si>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</si>
  <si>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</si>
  <si>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</si>
  <si>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</si>
  <si>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</si>
  <si>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</si>
  <si>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</si>
  <si>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</si>
  <si>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</si>
  <si>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</si>
  <si>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</si>
  <si>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</si>
  <si>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</si>
  <si>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</si>
  <si>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</si>
  <si>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</si>
  <si>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</si>
  <si>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</si>
  <si>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</si>
  <si>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</si>
  <si>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</si>
  <si>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</si>
  <si>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</si>
  <si>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</si>
  <si>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</si>
  <si>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</si>
  <si>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</si>
  <si>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</si>
  <si>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</si>
  <si>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</si>
  <si>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</si>
  <si>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</si>
  <si>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</si>
  <si>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</si>
  <si>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</si>
  <si>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</si>
  <si>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</si>
  <si>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</si>
  <si>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</si>
  <si>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</si>
  <si>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</si>
  <si>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</si>
  <si>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</si>
  <si>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</si>
  <si>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</si>
  <si>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</si>
  <si>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</si>
  <si>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</si>
  <si>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</si>
  <si>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</si>
  <si>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</si>
  <si>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</si>
  <si>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</si>
  <si>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</si>
  <si>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</si>
  <si>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</si>
  <si>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</si>
  <si>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</si>
  <si>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</si>
  <si>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</si>
  <si>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</si>
  <si>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</si>
  <si>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</si>
  <si>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</si>
  <si>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</si>
  <si>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</si>
  <si>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</si>
  <si>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</si>
  <si>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</si>
  <si>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</si>
  <si>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</si>
  <si>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</si>
  <si>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</si>
  <si>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</si>
  <si>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</si>
  <si>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</si>
  <si>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</si>
  <si>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</si>
  <si>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</si>
  <si>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</si>
  <si>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</si>
  <si>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</si>
  <si>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</si>
  <si>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</si>
  <si>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</si>
  <si>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</si>
  <si>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</si>
  <si>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</si>
  <si>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</si>
  <si>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</si>
  <si>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</si>
  <si>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</si>
  <si>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</si>
  <si>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</si>
  <si>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</si>
  <si>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</si>
  <si>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</si>
  <si>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</si>
  <si>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</si>
  <si>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</si>
  <si>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</si>
  <si>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</si>
  <si>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</si>
  <si>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</si>
  <si>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</si>
  <si>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</si>
  <si>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</si>
  <si>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</si>
  <si>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</si>
  <si>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</si>
  <si>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</si>
  <si>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</si>
  <si>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</si>
  <si>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</si>
  <si>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</si>
  <si>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</si>
  <si>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</si>
  <si>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</si>
  <si>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</si>
  <si>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</si>
  <si>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</si>
  <si>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</si>
  <si>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</si>
  <si>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</si>
  <si>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</si>
  <si>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</si>
  <si>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</si>
  <si>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</si>
  <si>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</si>
  <si>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</si>
  <si>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</si>
  <si>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</si>
  <si>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</si>
  <si>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</si>
  <si>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</si>
  <si>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</si>
  <si>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</si>
  <si>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</si>
  <si>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</si>
  <si>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</si>
  <si>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</si>
  <si>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</si>
  <si>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</si>
  <si>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</si>
  <si>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</si>
  <si>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</si>
  <si>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</si>
  <si>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</si>
  <si>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</si>
  <si>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</si>
  <si>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</si>
  <si>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</si>
  <si>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</si>
  <si>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</si>
  <si>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</si>
  <si>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</si>
  <si>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</si>
  <si>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</si>
  <si>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</si>
  <si>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</si>
  <si>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</si>
  <si>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</si>
  <si>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</si>
  <si>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</si>
  <si>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</si>
  <si>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</si>
  <si>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</si>
  <si>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</si>
  <si>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</si>
  <si>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</si>
  <si>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</si>
  <si>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</si>
  <si>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</si>
  <si>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</si>
  <si>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</si>
  <si>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</si>
  <si>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</si>
  <si>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</si>
  <si>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</si>
  <si>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</si>
  <si>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</si>
  <si>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</si>
  <si>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</si>
  <si>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</si>
  <si>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</si>
  <si>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</si>
  <si>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</si>
  <si>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</si>
  <si>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</si>
  <si>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</si>
  <si>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</si>
  <si>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</si>
  <si>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</si>
  <si>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</si>
  <si>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</si>
  <si>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</si>
  <si>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</si>
  <si>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</si>
  <si>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</si>
  <si>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</si>
  <si>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</si>
  <si>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</si>
  <si>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</si>
  <si>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</si>
  <si>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</si>
  <si>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</si>
  <si>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</si>
  <si>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</si>
  <si>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</si>
  <si>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</si>
  <si>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</si>
  <si>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</si>
  <si>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</si>
  <si>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</si>
  <si>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</si>
  <si>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</si>
  <si>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</si>
  <si>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</si>
  <si>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</si>
  <si>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</si>
  <si>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</si>
  <si>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</si>
  <si>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</si>
  <si>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</si>
  <si>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</si>
  <si>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</si>
  <si>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</si>
  <si>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</si>
  <si>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</si>
  <si>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</si>
  <si>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</si>
  <si>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</si>
  <si>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</si>
  <si>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</si>
  <si>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</si>
  <si>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</si>
  <si>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</si>
  <si>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</si>
  <si>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</si>
  <si>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</si>
  <si>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</si>
  <si>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</si>
  <si>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</si>
  <si>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</si>
  <si>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</si>
  <si>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</si>
  <si>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</si>
  <si>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</si>
  <si>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</si>
  <si>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</si>
  <si>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</si>
  <si>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</si>
  <si>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</si>
  <si>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</si>
  <si>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</si>
  <si>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</si>
  <si>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</si>
  <si>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</si>
  <si>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</si>
  <si>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</si>
  <si>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</si>
  <si>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</si>
  <si>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</si>
  <si>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</si>
  <si>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</si>
  <si>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</si>
  <si>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</si>
  <si>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</si>
  <si>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</si>
  <si>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</si>
  <si>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</si>
  <si>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</si>
  <si>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</si>
  <si>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</si>
  <si>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</si>
  <si>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</si>
  <si>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</si>
  <si>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</si>
  <si>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</si>
  <si>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</si>
  <si>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</si>
  <si>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</si>
  <si>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</si>
  <si>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</si>
  <si>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</si>
  <si>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</si>
  <si>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</si>
  <si>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</si>
  <si>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</si>
  <si>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</si>
  <si>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</si>
  <si>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</si>
  <si>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</si>
  <si>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</si>
  <si>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</si>
  <si>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</si>
  <si>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</si>
  <si>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</si>
  <si>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</si>
  <si>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</si>
  <si>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</si>
  <si>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</si>
  <si>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</si>
  <si>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</si>
  <si>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</si>
  <si>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</si>
  <si>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</si>
  <si>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</si>
  <si>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</si>
  <si>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</si>
  <si>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</si>
  <si>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</si>
  <si>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</si>
  <si>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</si>
  <si>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</si>
  <si>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</si>
  <si>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</si>
  <si>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</si>
  <si>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</si>
  <si>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</si>
  <si>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</si>
  <si>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</si>
  <si>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</si>
  <si>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</si>
  <si>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</si>
  <si>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</si>
  <si>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</si>
  <si>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</si>
  <si>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</si>
  <si>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</si>
  <si>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</si>
  <si>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</si>
  <si>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</si>
  <si>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</si>
  <si>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</si>
  <si>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</si>
  <si>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</si>
  <si>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</si>
  <si>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</si>
  <si>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</si>
  <si>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</si>
  <si>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</si>
  <si>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</si>
  <si>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</si>
  <si>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</si>
  <si>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</si>
  <si>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</si>
  <si>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</si>
  <si>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</si>
  <si>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</si>
  <si>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</si>
  <si>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</si>
  <si>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</si>
  <si>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</si>
  <si>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</si>
  <si>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</si>
  <si>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</si>
  <si>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</si>
  <si>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</si>
  <si>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</si>
  <si>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</si>
  <si>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</si>
  <si>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</si>
  <si>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</si>
  <si>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</si>
  <si>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</si>
  <si>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</si>
  <si>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</si>
  <si>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</si>
  <si>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</si>
  <si>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</si>
  <si>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</si>
  <si>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</si>
  <si>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</si>
  <si>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</si>
  <si>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</si>
  <si>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</si>
  <si>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</si>
  <si>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</si>
  <si>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</si>
  <si>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</si>
  <si>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</si>
  <si>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</si>
  <si>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</si>
  <si>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</si>
  <si>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</si>
  <si>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</si>
  <si>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</si>
  <si>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</si>
  <si>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</si>
  <si>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</si>
  <si>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</si>
  <si>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</si>
  <si>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</si>
  <si>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</si>
  <si>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</si>
  <si>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</si>
  <si>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</si>
  <si>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</si>
  <si>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</si>
  <si>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</si>
  <si>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</si>
  <si>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</si>
  <si>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</si>
  <si>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</si>
  <si>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</si>
  <si>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</si>
  <si>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</si>
  <si>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</si>
  <si>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</si>
  <si>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</si>
  <si>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</si>
  <si>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</si>
  <si>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</si>
  <si>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</si>
  <si>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</si>
  <si>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</si>
  <si>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</si>
  <si>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</si>
  <si>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</si>
  <si>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</si>
  <si>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</si>
  <si>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</si>
  <si>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</si>
  <si>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</si>
  <si>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</si>
  <si>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</si>
  <si>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</si>
  <si>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</si>
  <si>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</si>
  <si>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</si>
  <si>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</si>
  <si>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</si>
  <si>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</si>
  <si>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</si>
  <si>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</si>
  <si>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</si>
  <si>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</si>
  <si>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</si>
  <si>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</si>
  <si>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</si>
  <si>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</si>
  <si>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</si>
  <si>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</si>
  <si>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</si>
  <si>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</si>
  <si>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</si>
  <si>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</si>
  <si>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</si>
  <si>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</si>
  <si>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</si>
  <si>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</si>
  <si>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</si>
  <si>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</si>
  <si>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</si>
  <si>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</si>
  <si>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</si>
  <si>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</si>
  <si>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</si>
  <si>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</si>
  <si>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</si>
  <si>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</si>
  <si>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</si>
  <si>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</si>
  <si>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</si>
  <si>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</si>
  <si>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</si>
  <si>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</si>
  <si>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</si>
  <si>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</si>
  <si>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</si>
  <si>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</si>
  <si>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</si>
  <si>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</si>
  <si>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</si>
  <si>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</si>
  <si>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</si>
  <si>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</si>
  <si>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</si>
  <si>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</si>
  <si>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</si>
  <si>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</si>
  <si>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</si>
  <si>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</si>
  <si>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</si>
  <si>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</si>
  <si>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</si>
  <si>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</si>
  <si>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</si>
  <si>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</si>
  <si>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</si>
  <si>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</si>
  <si>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</si>
  <si>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</si>
  <si>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</si>
  <si>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</si>
  <si>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</si>
  <si>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</si>
  <si>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</si>
  <si>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</si>
  <si>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</si>
  <si>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</si>
  <si>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</si>
  <si>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</si>
  <si>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</si>
  <si>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</si>
  <si>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</si>
  <si>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</si>
  <si>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</si>
  <si>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</si>
  <si>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</si>
  <si>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</si>
  <si>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</si>
  <si>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</si>
  <si>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</si>
  <si>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</si>
  <si>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</si>
  <si>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</si>
  <si>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</si>
  <si>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</si>
  <si>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</si>
  <si>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</si>
  <si>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</si>
  <si>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</si>
  <si>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</si>
  <si>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</si>
  <si>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</si>
  <si>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</si>
  <si>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</si>
  <si>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</si>
  <si>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</si>
  <si>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</si>
  <si>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</si>
  <si>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</si>
  <si>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</si>
  <si>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</si>
  <si>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</si>
  <si>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</si>
  <si>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</si>
  <si>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</si>
  <si>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</si>
  <si>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</si>
  <si>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</si>
  <si>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</si>
  <si>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</si>
  <si>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</si>
  <si>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</si>
  <si>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</si>
  <si>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</si>
  <si>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</si>
  <si>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</si>
  <si>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</si>
  <si>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</si>
  <si>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</si>
  <si>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</si>
  <si>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</si>
  <si>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</si>
  <si>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</si>
  <si>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</si>
  <si>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</si>
  <si>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</si>
  <si>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</si>
  <si>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</si>
  <si>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</si>
  <si>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</si>
  <si>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</si>
  <si>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</si>
  <si>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</si>
  <si>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</si>
  <si>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</si>
  <si>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</si>
  <si>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</si>
  <si>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</si>
  <si>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</si>
  <si>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</si>
  <si>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</si>
  <si>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</si>
  <si>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</si>
  <si>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</si>
  <si>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</si>
  <si>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</si>
  <si>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</si>
  <si>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</si>
  <si>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</si>
  <si>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</si>
  <si>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</si>
  <si>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</si>
  <si>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</si>
  <si>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</si>
  <si>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</si>
  <si>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</si>
  <si>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</si>
  <si>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</si>
  <si>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</si>
  <si>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</si>
  <si>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</si>
  <si>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</si>
  <si>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</si>
  <si>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</si>
  <si>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</si>
  <si>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</si>
  <si>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</si>
  <si>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</si>
  <si>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</si>
  <si>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</si>
  <si>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</si>
  <si>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</si>
  <si>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</si>
  <si>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</si>
  <si>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</si>
  <si>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</si>
  <si>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</si>
  <si>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</si>
  <si>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</si>
  <si>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</si>
  <si>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</si>
  <si>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</si>
  <si>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</si>
  <si>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</si>
  <si>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</si>
  <si>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</si>
  <si>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</si>
  <si>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</si>
  <si>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</si>
  <si>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</si>
  <si>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</si>
  <si>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</si>
  <si>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</si>
  <si>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</si>
  <si>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</si>
  <si>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</si>
  <si>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</si>
  <si>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</si>
  <si>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</si>
  <si>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</si>
  <si>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</si>
  <si>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</si>
  <si>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</si>
  <si>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</si>
  <si>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</si>
  <si>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</si>
  <si>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</si>
  <si>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</si>
  <si>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</si>
  <si>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</si>
  <si>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</si>
  <si>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</si>
  <si>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</si>
  <si>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</si>
  <si>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</si>
  <si>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</si>
  <si>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</si>
  <si>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</si>
  <si>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</si>
  <si>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</si>
  <si>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</si>
  <si>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</si>
  <si>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</si>
  <si>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</si>
  <si>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</si>
  <si>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</si>
  <si>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</si>
  <si>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</si>
  <si>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</si>
  <si>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</si>
  <si>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</si>
  <si>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</si>
  <si>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</si>
  <si>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</si>
  <si>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</si>
  <si>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</si>
  <si>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</si>
  <si>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</si>
  <si>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</si>
  <si>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</si>
  <si>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</si>
  <si>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</si>
  <si>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</si>
  <si>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</si>
  <si>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</si>
  <si>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</si>
  <si>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</si>
  <si>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</si>
  <si>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</si>
  <si>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</si>
  <si>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</si>
  <si>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</si>
  <si>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</si>
  <si>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</si>
  <si>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</si>
  <si>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</si>
  <si>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</si>
  <si>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</si>
  <si>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</si>
  <si>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</si>
  <si>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</si>
  <si>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</si>
  <si>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</si>
  <si>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</si>
  <si>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</si>
  <si>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</si>
  <si>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</si>
  <si>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</si>
  <si>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</si>
  <si>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</si>
  <si>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</si>
  <si>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</si>
  <si>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</si>
  <si>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</si>
  <si>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</si>
  <si>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</si>
  <si>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</si>
  <si>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</si>
  <si>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</si>
  <si>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</si>
  <si>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</si>
  <si>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</si>
  <si>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</si>
  <si>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</si>
  <si>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</si>
  <si>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</si>
  <si>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</si>
  <si>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</si>
  <si>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</si>
  <si>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</si>
  <si>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</si>
  <si>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</si>
  <si>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</si>
  <si>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</si>
  <si>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</si>
  <si>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</si>
  <si>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</si>
  <si>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</si>
  <si>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</si>
  <si>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</si>
  <si>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</si>
  <si>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</si>
  <si>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</si>
  <si>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</si>
  <si>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</si>
  <si>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</si>
  <si>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</si>
  <si>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</si>
  <si>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</si>
  <si>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</si>
  <si>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</si>
  <si>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</si>
  <si>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</si>
  <si>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</si>
  <si>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</si>
  <si>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</si>
  <si>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</si>
  <si>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</si>
  <si>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</si>
  <si>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</si>
  <si>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</si>
  <si>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</si>
  <si>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</si>
  <si>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</si>
  <si>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</si>
  <si>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</si>
  <si>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</si>
  <si>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</si>
  <si>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</si>
  <si>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</si>
  <si>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</si>
  <si>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</si>
  <si>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</si>
  <si>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</si>
  <si>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</si>
  <si>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</si>
  <si>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</si>
  <si>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</si>
  <si>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</si>
  <si>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</si>
  <si>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</si>
  <si>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</si>
  <si>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</si>
  <si>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</si>
  <si>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</si>
  <si>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</si>
  <si>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</si>
  <si>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</si>
  <si>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</si>
  <si>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</si>
  <si>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</si>
  <si>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</si>
  <si>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</si>
  <si>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</si>
  <si>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</si>
  <si>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</si>
  <si>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</si>
  <si>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</si>
  <si>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</si>
  <si>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</si>
  <si>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</si>
  <si>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</si>
  <si>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</si>
  <si>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</si>
  <si>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</si>
  <si>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</si>
  <si>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</si>
  <si>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</si>
  <si>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</si>
  <si>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</si>
  <si>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</si>
  <si>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</si>
  <si>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</si>
  <si>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</si>
  <si>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</si>
  <si>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</si>
  <si>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</si>
  <si>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</si>
  <si>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</si>
  <si>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</si>
  <si>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</si>
  <si>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</si>
  <si>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</si>
  <si>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</si>
  <si>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</si>
  <si>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</si>
  <si>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</si>
  <si>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</si>
  <si>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</si>
  <si>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</si>
  <si>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</si>
  <si>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</si>
  <si>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</si>
  <si>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</si>
  <si>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</si>
  <si>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</si>
  <si>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</si>
  <si>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</si>
  <si>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</si>
  <si>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</si>
  <si>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</si>
  <si>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</si>
  <si>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</si>
  <si>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</si>
  <si>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</si>
  <si>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</si>
  <si>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</si>
  <si>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</si>
  <si>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</si>
  <si>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</si>
  <si>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</si>
  <si>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</si>
  <si>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</si>
  <si>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</si>
  <si>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</si>
  <si>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</si>
  <si>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</si>
  <si>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</si>
  <si>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</si>
  <si>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</si>
  <si>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</si>
  <si>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</si>
  <si>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</si>
  <si>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</si>
  <si>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</si>
  <si>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</si>
  <si>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</si>
  <si>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</si>
  <si>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</si>
  <si>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</si>
  <si>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</si>
  <si>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</si>
  <si>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</si>
  <si>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</si>
  <si>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</si>
  <si>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</si>
  <si>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</si>
  <si>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</si>
  <si>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</si>
  <si>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</si>
  <si>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</si>
  <si>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</si>
  <si>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</si>
  <si>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</si>
  <si>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</si>
  <si>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</si>
  <si>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</si>
  <si>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</si>
  <si>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</si>
  <si>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</si>
  <si>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</si>
  <si>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</si>
  <si>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</si>
  <si>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</si>
  <si>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</si>
  <si>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</si>
  <si>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</si>
  <si>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</si>
  <si>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</si>
  <si>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</si>
  <si>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</si>
  <si>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</si>
  <si>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</si>
  <si>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</si>
  <si>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</si>
  <si>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</si>
  <si>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</si>
  <si>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</si>
  <si>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</si>
  <si>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</si>
  <si>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</si>
  <si>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</si>
  <si>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</si>
  <si>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</si>
  <si>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</si>
  <si>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</si>
  <si>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</si>
  <si>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</si>
  <si>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</si>
  <si>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</si>
  <si>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</si>
  <si>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</si>
  <si>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</si>
  <si>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</si>
  <si>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</si>
  <si>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</si>
  <si>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</si>
  <si>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</si>
  <si>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</si>
  <si>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</si>
  <si>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</si>
  <si>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</si>
  <si>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</si>
  <si>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</si>
  <si>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</si>
  <si>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</si>
  <si>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</si>
  <si>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</si>
  <si>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</si>
  <si>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</si>
  <si>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</si>
  <si>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</si>
  <si>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</si>
  <si>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</si>
  <si>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</si>
  <si>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</si>
  <si>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</si>
  <si>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</si>
  <si>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</si>
  <si>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</si>
  <si>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</si>
  <si>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</si>
  <si>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</si>
  <si>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</si>
  <si>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</si>
  <si>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</si>
  <si>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</si>
  <si>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</si>
  <si>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</si>
  <si>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</si>
  <si>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</si>
  <si>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</si>
  <si>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</si>
  <si>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</si>
  <si>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</si>
  <si>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</si>
  <si>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</si>
  <si>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</si>
  <si>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</si>
  <si>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</si>
  <si>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</si>
  <si>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</si>
  <si>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</si>
  <si>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</si>
  <si>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</si>
  <si>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</si>
  <si>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</si>
  <si>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</si>
  <si>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</si>
  <si>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</si>
  <si>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</si>
  <si>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</si>
  <si>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</si>
  <si>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</si>
  <si>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</si>
  <si>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</si>
  <si>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</si>
  <si>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</si>
  <si>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</si>
  <si>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</si>
  <si>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</si>
  <si>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</si>
  <si>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</si>
  <si>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</si>
  <si>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</si>
  <si>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</si>
  <si>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</si>
  <si>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</si>
  <si>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</si>
  <si>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</si>
  <si>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</si>
  <si>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</si>
  <si>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</si>
  <si>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</si>
  <si>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</si>
  <si>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</si>
  <si>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</si>
  <si>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</si>
  <si>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</si>
  <si>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</si>
  <si>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</si>
  <si>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</si>
  <si>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</si>
  <si>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</si>
  <si>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</si>
  <si>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</si>
  <si>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</si>
  <si>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</si>
  <si>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</si>
  <si>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</si>
  <si>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</si>
  <si>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</si>
  <si>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</si>
  <si>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</si>
  <si>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</si>
  <si>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</si>
  <si>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</si>
  <si>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</si>
  <si>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</si>
  <si>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</si>
  <si>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</si>
  <si>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</si>
  <si>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</si>
  <si>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</si>
  <si>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</si>
  <si>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</si>
  <si>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</si>
  <si>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</si>
  <si>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</si>
  <si>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</si>
  <si>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</si>
  <si>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</si>
  <si>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</si>
  <si>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</si>
  <si>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</si>
  <si>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</si>
  <si>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</si>
  <si>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</si>
  <si>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</si>
  <si>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</si>
  <si>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</si>
  <si>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</si>
  <si>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</si>
  <si>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</si>
  <si>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</si>
  <si>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</si>
  <si>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</si>
  <si>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</si>
  <si>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</si>
  <si>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</si>
  <si>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</si>
  <si>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</si>
  <si>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</si>
  <si>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</si>
  <si>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</si>
  <si>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</si>
  <si>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</si>
  <si>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</si>
  <si>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</si>
  <si>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</si>
  <si>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</si>
  <si>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</si>
  <si>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</si>
  <si>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</si>
  <si>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</si>
  <si>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</si>
  <si>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</si>
  <si>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</si>
  <si>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</si>
  <si>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</si>
  <si>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</si>
  <si>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</si>
  <si>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</si>
  <si>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</si>
  <si>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</si>
  <si>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</si>
  <si>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</si>
  <si>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</si>
  <si>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</si>
  <si>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</si>
  <si>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</si>
  <si>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</si>
  <si>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</si>
  <si>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</si>
  <si>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</si>
  <si>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</si>
  <si>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</si>
  <si>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</si>
  <si>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</si>
  <si>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</si>
  <si>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</si>
  <si>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</si>
  <si>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</si>
  <si>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</si>
  <si>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</si>
  <si>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</si>
  <si>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</si>
  <si>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</si>
  <si>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</si>
  <si>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</si>
  <si>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</si>
  <si>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</si>
  <si>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</si>
  <si>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</si>
  <si>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</si>
  <si>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</si>
  <si>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</si>
  <si>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</si>
  <si>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</si>
  <si>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</si>
  <si>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</si>
  <si>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</si>
  <si>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</si>
  <si>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</si>
  <si>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</si>
  <si>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</si>
  <si>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</si>
  <si>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</si>
  <si>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</si>
  <si>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</si>
  <si>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</si>
  <si>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</si>
  <si>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</si>
  <si>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</si>
  <si>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</si>
  <si>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</si>
  <si>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</si>
  <si>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</si>
  <si>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</si>
  <si>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</si>
  <si>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</si>
  <si>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</si>
  <si>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</si>
  <si>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</si>
  <si>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</si>
  <si>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</si>
  <si>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</si>
  <si>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</si>
  <si>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</si>
  <si>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</si>
  <si>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</si>
  <si>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</si>
  <si>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</si>
  <si>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</si>
  <si>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</si>
  <si>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</si>
  <si>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</si>
  <si>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</si>
  <si>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</si>
  <si>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</si>
  <si>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</si>
  <si>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</si>
  <si>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</si>
  <si>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</si>
  <si>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</si>
  <si>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</si>
  <si>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</si>
  <si>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</si>
  <si>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</si>
  <si>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</si>
  <si>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</si>
  <si>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</si>
  <si>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</si>
  <si>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</si>
  <si>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</si>
  <si>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</si>
  <si>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</si>
  <si>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</si>
  <si>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</si>
  <si>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</si>
  <si>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</si>
  <si>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</si>
  <si>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</si>
  <si>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</si>
  <si>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</si>
  <si>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</si>
  <si>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</si>
  <si>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</si>
  <si>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</si>
  <si>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</si>
  <si>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</si>
  <si>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</si>
  <si>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</si>
  <si>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</si>
  <si>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</si>
  <si>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</si>
  <si>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</si>
  <si>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</si>
  <si>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</si>
  <si>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</si>
  <si>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</si>
  <si>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</si>
  <si>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</si>
  <si>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</si>
  <si>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</si>
  <si>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</si>
  <si>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</si>
  <si>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</si>
  <si>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</si>
  <si>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</si>
  <si>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</si>
  <si>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</si>
  <si>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</si>
  <si>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</si>
  <si>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</si>
  <si>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</si>
  <si>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</si>
  <si>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</si>
  <si>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</si>
  <si>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</si>
  <si>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</si>
  <si>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</si>
  <si>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</si>
  <si>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</si>
  <si>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</si>
  <si>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</si>
  <si>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</si>
  <si>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</si>
  <si>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</si>
  <si>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</si>
  <si>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</si>
  <si>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</si>
  <si>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</si>
  <si>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</si>
  <si>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</si>
  <si>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</si>
  <si>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</si>
  <si>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</si>
  <si>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</si>
  <si>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</si>
  <si>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</si>
  <si>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</si>
  <si>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</si>
  <si>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</si>
  <si>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</si>
  <si>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</si>
  <si>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</si>
  <si>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</si>
  <si>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</si>
  <si>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</si>
  <si>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</si>
  <si>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</si>
  <si>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</si>
  <si>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</si>
  <si>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</si>
  <si>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</si>
  <si>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</si>
  <si>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</si>
  <si>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</si>
  <si>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</si>
  <si>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</si>
  <si>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</si>
  <si>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</si>
  <si>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</si>
  <si>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</si>
  <si>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</si>
  <si>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</si>
  <si>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</si>
  <si>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</si>
  <si>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</si>
  <si>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</si>
  <si>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</si>
  <si>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</si>
  <si>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</si>
  <si>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</si>
  <si>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</si>
  <si>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</si>
  <si>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</si>
  <si>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</si>
  <si>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</si>
  <si>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</si>
  <si>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</si>
  <si>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</si>
  <si>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</si>
  <si>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</si>
  <si>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</si>
  <si>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</si>
  <si>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</si>
  <si>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</si>
  <si>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</si>
  <si>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</si>
  <si>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</si>
  <si>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</si>
  <si>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</si>
  <si>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</si>
  <si>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</si>
  <si>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</si>
  <si>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</si>
  <si>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</si>
  <si>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</si>
  <si>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</si>
  <si>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</si>
  <si>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</si>
  <si>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</si>
  <si>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</si>
  <si>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</si>
  <si>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</si>
  <si>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</si>
  <si>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</si>
  <si>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</si>
  <si>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</si>
  <si>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</si>
  <si>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</si>
  <si>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</si>
  <si>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</si>
  <si>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</si>
  <si>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</si>
  <si>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</si>
  <si>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</si>
  <si>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</si>
  <si>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</si>
  <si>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</si>
  <si>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</si>
  <si>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</si>
  <si>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</si>
  <si>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</si>
  <si>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</si>
  <si>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</si>
  <si>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</si>
  <si>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</si>
  <si>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</si>
  <si>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</si>
  <si>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</si>
  <si>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</si>
  <si>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</si>
  <si>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</si>
  <si>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</si>
  <si>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</si>
  <si>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</si>
  <si>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</si>
  <si>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</si>
  <si>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</si>
  <si>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</si>
  <si>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</si>
  <si>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</si>
  <si>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</si>
  <si>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</si>
  <si>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</si>
  <si>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</si>
  <si>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</si>
  <si>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</si>
  <si>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</si>
  <si>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</si>
  <si>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</si>
  <si>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</si>
  <si>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</si>
  <si>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</si>
  <si>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</si>
  <si>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</si>
  <si>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</si>
  <si>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</si>
  <si>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</si>
  <si>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</si>
  <si>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</si>
  <si>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</si>
  <si>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</si>
  <si>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</si>
  <si>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</si>
  <si>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</si>
  <si>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</si>
  <si>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</si>
  <si>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</si>
  <si>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</si>
  <si>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</si>
  <si>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</si>
  <si>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</si>
  <si>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</si>
  <si>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</si>
  <si>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</si>
  <si>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</si>
  <si>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</si>
  <si>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</si>
  <si>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</si>
  <si>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</si>
  <si>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</si>
  <si>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</si>
  <si>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</si>
  <si>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</si>
  <si>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</si>
  <si>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</si>
  <si>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</si>
  <si>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</si>
  <si>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</si>
  <si>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</si>
  <si>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</si>
  <si>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</si>
  <si>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</si>
  <si>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</si>
  <si>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</si>
  <si>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</si>
  <si>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</si>
  <si>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</si>
  <si>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</si>
  <si>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</si>
  <si>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</si>
  <si>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</si>
  <si>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</si>
  <si>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</si>
  <si>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</si>
  <si>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</si>
  <si>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</si>
  <si>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</si>
  <si>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</si>
  <si>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</si>
  <si>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</si>
  <si>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</si>
  <si>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</si>
  <si>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</si>
  <si>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</si>
  <si>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</si>
  <si>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</si>
  <si>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</si>
  <si>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</si>
  <si>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</si>
  <si>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</si>
  <si>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</si>
  <si>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</si>
  <si>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</si>
  <si>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</si>
  <si>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</si>
  <si>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</si>
  <si>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</si>
  <si>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</si>
  <si>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</si>
  <si>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</si>
  <si>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</si>
  <si>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</si>
  <si>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</si>
  <si>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</si>
  <si>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</si>
  <si>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</si>
  <si>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</si>
  <si>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</si>
  <si>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</si>
  <si>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</si>
  <si>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</si>
  <si>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</si>
  <si>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</si>
  <si>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</si>
  <si>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</si>
  <si>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</si>
  <si>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</si>
  <si>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</si>
  <si>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</si>
  <si>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</si>
  <si>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</si>
  <si>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</si>
  <si>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</si>
  <si>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</si>
  <si>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</si>
  <si>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</si>
  <si>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</si>
  <si>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</si>
  <si>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</si>
  <si>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</si>
  <si>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</si>
  <si>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</si>
  <si>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</si>
  <si>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</si>
  <si>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</si>
  <si>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</si>
  <si>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</si>
  <si>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</si>
  <si>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</si>
  <si>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</si>
  <si>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</si>
  <si>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</si>
  <si>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</si>
  <si>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</si>
  <si>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</si>
  <si>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</si>
  <si>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</si>
  <si>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</si>
  <si>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</si>
  <si>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</si>
  <si>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</si>
  <si>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</si>
  <si>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</si>
  <si>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</si>
  <si>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</si>
  <si>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</si>
  <si>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</si>
  <si>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</si>
  <si>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</si>
  <si>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</si>
  <si>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</si>
  <si>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</si>
  <si>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</si>
  <si>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</si>
  <si>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</si>
  <si>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</si>
  <si>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</si>
  <si>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</si>
  <si>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</si>
  <si>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</si>
  <si>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</si>
  <si>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</si>
  <si>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</si>
  <si>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</si>
  <si>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</si>
  <si>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</si>
  <si>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</si>
  <si>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</si>
  <si>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</si>
  <si>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</si>
  <si>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</si>
  <si>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</si>
  <si>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</si>
  <si>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</si>
  <si>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</si>
  <si>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</si>
  <si>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</si>
  <si>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</si>
  <si>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</si>
  <si>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</si>
  <si>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</si>
  <si>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</si>
  <si>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</si>
  <si>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</si>
  <si>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</si>
  <si>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</si>
  <si>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</si>
  <si>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</si>
  <si>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</si>
  <si>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</si>
  <si>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</si>
  <si>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</si>
  <si>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</si>
  <si>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</si>
  <si>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</si>
  <si>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</si>
  <si>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</si>
  <si>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</si>
  <si>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</si>
  <si>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</si>
  <si>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</si>
  <si>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</si>
  <si>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</si>
  <si>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</si>
  <si>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</si>
  <si>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</si>
  <si>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</si>
  <si>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</si>
  <si>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</si>
  <si>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</si>
  <si>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</si>
  <si>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</si>
  <si>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</si>
  <si>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</si>
  <si>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</si>
  <si>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</si>
  <si>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</si>
  <si>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</si>
  <si>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</si>
  <si>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</si>
  <si>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</si>
  <si>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</si>
  <si>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</si>
  <si>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</si>
  <si>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</si>
  <si>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</si>
  <si>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</si>
  <si>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</si>
  <si>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</si>
  <si>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</si>
  <si>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</si>
  <si>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</si>
  <si>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</si>
  <si>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</si>
  <si>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</si>
  <si>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</si>
  <si>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</si>
  <si>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</si>
  <si>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</si>
  <si>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</si>
  <si>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</si>
  <si>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</si>
  <si>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</si>
  <si>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</si>
  <si>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</si>
  <si>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</si>
  <si>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</si>
  <si>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</si>
  <si>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</si>
  <si>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</si>
  <si>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</si>
  <si>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</si>
  <si>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</si>
  <si>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</si>
  <si>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</si>
  <si>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</si>
  <si>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</si>
  <si>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</si>
  <si>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</si>
  <si>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</si>
  <si>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</si>
  <si>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</si>
  <si>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</si>
  <si>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</si>
  <si>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</si>
  <si>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</si>
  <si>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</si>
  <si>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</si>
  <si>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</si>
  <si>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</si>
  <si>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</si>
  <si>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</si>
  <si>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</si>
  <si>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</si>
  <si>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</si>
  <si>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</si>
  <si>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</si>
  <si>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</si>
  <si>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</si>
  <si>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</si>
  <si>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</si>
  <si>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</si>
  <si>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</si>
  <si>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</si>
  <si>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</si>
  <si>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</si>
  <si>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</si>
  <si>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</si>
  <si>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</si>
  <si>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</si>
  <si>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</si>
  <si>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</si>
  <si>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</si>
  <si>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</si>
  <si>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</si>
  <si>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</si>
  <si>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</si>
  <si>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</si>
  <si>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</si>
  <si>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</si>
  <si>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</si>
  <si>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</si>
  <si>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</si>
  <si>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</si>
  <si>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</si>
  <si>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</si>
  <si>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</si>
  <si>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</si>
  <si>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</si>
  <si>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</si>
  <si>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</si>
  <si>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</si>
  <si>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</si>
  <si>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</si>
  <si>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</si>
  <si>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</si>
  <si>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</si>
  <si>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</si>
  <si>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</si>
  <si>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</si>
  <si>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</si>
  <si>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</si>
  <si>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</si>
  <si>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</si>
  <si>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</si>
  <si>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</si>
  <si>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</si>
  <si>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</si>
  <si>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</si>
  <si>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</si>
  <si>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</si>
  <si>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</si>
  <si>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</si>
  <si>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</si>
  <si>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</si>
  <si>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</si>
  <si>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</si>
  <si>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</si>
  <si>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</si>
  <si>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</si>
  <si>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</si>
  <si>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</si>
  <si>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</si>
  <si>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</si>
  <si>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</si>
  <si>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</si>
  <si>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</si>
  <si>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</si>
  <si>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</si>
  <si>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</si>
  <si>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</si>
  <si>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</si>
  <si>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</si>
  <si>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</si>
  <si>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</si>
  <si>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</si>
  <si>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</si>
  <si>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</si>
  <si>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</si>
  <si>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</si>
  <si>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</si>
  <si>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</si>
  <si>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</si>
  <si>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</si>
  <si>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</si>
  <si>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</si>
  <si>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</si>
  <si>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</si>
  <si>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</si>
  <si>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</si>
  <si>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</si>
  <si>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</si>
  <si>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</si>
  <si>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</si>
  <si>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</si>
  <si>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</si>
  <si>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</si>
  <si>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</si>
  <si>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</si>
  <si>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</si>
  <si>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</si>
  <si>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</si>
  <si>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</si>
  <si>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</si>
  <si>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</si>
  <si>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</si>
  <si>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</si>
  <si>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</si>
  <si>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</si>
  <si>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</si>
  <si>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</si>
  <si>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</si>
  <si>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</si>
  <si>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</si>
  <si>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</si>
  <si>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</si>
  <si>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</si>
  <si>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</si>
  <si>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</si>
  <si>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</si>
  <si>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</si>
  <si>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</si>
  <si>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</si>
  <si>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</si>
  <si>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</si>
  <si>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</si>
  <si>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</si>
  <si>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</si>
  <si>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</si>
  <si>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</si>
  <si>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</si>
  <si>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</si>
  <si>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</si>
  <si>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</si>
  <si>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</si>
  <si>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</si>
  <si>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</si>
  <si>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</si>
  <si>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</si>
  <si>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</si>
  <si>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</si>
  <si>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</si>
  <si>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</si>
  <si>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</si>
  <si>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</si>
  <si>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</si>
  <si>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</si>
  <si>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</si>
  <si>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</si>
  <si>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</si>
  <si>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</si>
  <si>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</si>
  <si>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</si>
  <si>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</si>
  <si>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</si>
  <si>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</si>
  <si>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</si>
  <si>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</si>
  <si>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</si>
  <si>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</si>
  <si>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</si>
  <si>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</si>
  <si>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</si>
  <si>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</si>
  <si>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</si>
  <si>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</si>
  <si>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</si>
  <si>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</si>
  <si>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</si>
  <si>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</si>
  <si>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</si>
  <si>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</si>
  <si>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</si>
  <si>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</si>
  <si>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</si>
  <si>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</si>
  <si>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</si>
  <si>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</si>
  <si>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</si>
  <si>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</si>
  <si>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</si>
  <si>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</si>
  <si>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</si>
  <si>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</si>
  <si>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</si>
  <si>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</si>
  <si>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</si>
  <si>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</si>
  <si>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</si>
  <si>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</si>
  <si>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</si>
  <si>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</si>
  <si>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</si>
  <si>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</si>
  <si>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</si>
  <si>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</si>
  <si>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</si>
  <si>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</si>
  <si>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</si>
  <si>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</si>
  <si>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</si>
  <si>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</si>
  <si>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</si>
  <si>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</si>
  <si>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</si>
  <si>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</si>
  <si>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</si>
  <si>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</si>
  <si>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</si>
  <si>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</si>
  <si>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</si>
  <si>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</si>
  <si>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</si>
  <si>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</si>
  <si>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</si>
  <si>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</si>
  <si>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</si>
  <si>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</si>
  <si>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</si>
  <si>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</si>
  <si>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</si>
  <si>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</si>
  <si>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</si>
  <si>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</si>
  <si>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</si>
  <si>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</si>
  <si>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</si>
  <si>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</si>
  <si>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</si>
  <si>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</si>
  <si>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</si>
  <si>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</si>
  <si>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</si>
  <si>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</si>
  <si>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</si>
  <si>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</si>
  <si>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</si>
  <si>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</si>
  <si>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</si>
  <si>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</si>
  <si>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</si>
  <si>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</si>
  <si>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</si>
  <si>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</si>
  <si>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</si>
  <si>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</si>
  <si>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</si>
  <si>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</si>
  <si>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</si>
  <si>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</si>
  <si>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</si>
  <si>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</si>
  <si>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</si>
  <si>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</si>
  <si>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</si>
  <si>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</si>
  <si>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</si>
  <si>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</si>
  <si>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</si>
  <si>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</si>
  <si>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</si>
  <si>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</si>
  <si>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</si>
  <si>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</si>
  <si>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</si>
  <si>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</si>
  <si>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</si>
  <si>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</si>
  <si>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</si>
  <si>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</si>
  <si>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</si>
  <si>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</si>
  <si>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</si>
  <si>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</si>
  <si>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</si>
  <si>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</si>
  <si>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</si>
  <si>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</si>
  <si>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</si>
  <si>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</si>
  <si>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</si>
  <si>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</si>
  <si>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</si>
  <si>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</si>
  <si>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</si>
  <si>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</si>
  <si>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</si>
  <si>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</si>
  <si>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</si>
  <si>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</si>
  <si>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</si>
  <si>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</si>
  <si>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</si>
  <si>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</si>
  <si>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</si>
  <si>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</si>
  <si>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</si>
  <si>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</si>
  <si>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</si>
  <si>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</si>
  <si>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</si>
  <si>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</si>
  <si>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</si>
  <si>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</si>
  <si>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</si>
  <si>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</si>
  <si>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</si>
  <si>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</si>
  <si>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</si>
  <si>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</si>
  <si>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</si>
  <si>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</si>
  <si>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</si>
  <si>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</si>
  <si>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</si>
  <si>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</si>
  <si>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</si>
  <si>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</si>
  <si>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</si>
  <si>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</si>
  <si>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</si>
  <si>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</si>
  <si>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</si>
  <si>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</si>
  <si>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</si>
  <si>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</si>
  <si>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</si>
  <si>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</si>
  <si>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</si>
  <si>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</si>
  <si>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</si>
  <si>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</si>
  <si>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</si>
  <si>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</si>
  <si>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</si>
  <si>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</si>
  <si>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</si>
  <si>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</si>
  <si>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</si>
  <si>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</si>
  <si>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</si>
  <si>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</si>
  <si>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</si>
  <si>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</si>
  <si>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</si>
  <si>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</si>
  <si>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</si>
  <si>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</si>
  <si>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</si>
  <si>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</si>
  <si>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</si>
  <si>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</si>
  <si>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</si>
  <si>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</si>
  <si>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</si>
  <si>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</si>
  <si>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</si>
  <si>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</si>
  <si>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</si>
  <si>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</si>
  <si>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</si>
  <si>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</si>
  <si>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</si>
  <si>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</si>
  <si>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</si>
  <si>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</si>
  <si>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</si>
  <si>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</si>
  <si>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</si>
  <si>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</si>
  <si>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</si>
  <si>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</si>
  <si>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</si>
  <si>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</si>
  <si>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</si>
  <si>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</si>
  <si>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</si>
  <si>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</si>
  <si>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</si>
  <si>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</si>
  <si>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</si>
  <si>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</si>
  <si>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</si>
  <si>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</si>
  <si>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</si>
  <si>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</si>
  <si>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</si>
  <si>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</si>
  <si>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</si>
  <si>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</si>
  <si>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</si>
  <si>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</si>
  <si>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</si>
  <si>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</si>
  <si>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</si>
  <si>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</si>
  <si>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</si>
  <si>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</si>
  <si>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</si>
  <si>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</si>
  <si>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</si>
  <si>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</si>
  <si>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</si>
  <si>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</si>
  <si>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</si>
  <si>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</si>
  <si>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</si>
  <si>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</si>
  <si>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</si>
  <si>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</si>
  <si>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</si>
  <si>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</si>
  <si>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</si>
  <si>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</si>
  <si>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</si>
  <si>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</si>
  <si>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</si>
  <si>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</si>
  <si>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</si>
  <si>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</si>
  <si>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</si>
  <si>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</si>
  <si>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</si>
  <si>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</si>
  <si>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</si>
  <si>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</si>
  <si>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</si>
  <si>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</si>
  <si>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</si>
  <si>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</si>
  <si>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</si>
  <si>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</si>
  <si>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</si>
  <si>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</si>
  <si>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</si>
  <si>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</si>
  <si>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</si>
  <si>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</si>
  <si>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</si>
  <si>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</si>
  <si>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</si>
  <si>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</si>
  <si>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</si>
  <si>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</si>
  <si>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</si>
  <si>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</si>
  <si>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</si>
  <si>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</si>
  <si>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</si>
  <si>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</si>
  <si>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</si>
  <si>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</si>
  <si>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</si>
  <si>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</si>
  <si>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</si>
  <si>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</si>
  <si>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</si>
  <si>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</si>
  <si>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</si>
  <si>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</si>
  <si>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</si>
  <si>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</si>
  <si>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</si>
  <si>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</si>
  <si>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</si>
  <si>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</si>
  <si>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</si>
  <si>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</si>
  <si>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</si>
  <si>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</si>
  <si>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</si>
  <si>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</si>
  <si>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</si>
  <si>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</si>
  <si>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</si>
  <si>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</si>
  <si>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</si>
  <si>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</si>
  <si>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</si>
  <si>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</si>
  <si>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</si>
  <si>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</si>
  <si>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</si>
  <si>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</si>
  <si>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</si>
  <si>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</si>
  <si>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</si>
  <si>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</si>
  <si>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</si>
  <si>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</si>
  <si>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</si>
  <si>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</si>
  <si>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</si>
  <si>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</si>
  <si>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</si>
  <si>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</si>
  <si>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</si>
  <si>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</si>
  <si>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</si>
  <si>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</si>
  <si>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</si>
  <si>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</si>
  <si>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</si>
  <si>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</si>
  <si>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</si>
  <si>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</si>
  <si>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</si>
  <si>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</si>
  <si>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</si>
  <si>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</si>
  <si>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</si>
  <si>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</si>
  <si>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</si>
  <si>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</si>
  <si>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</si>
  <si>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</si>
  <si>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</si>
  <si>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</si>
  <si>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</si>
  <si>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</si>
  <si>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</si>
  <si>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</si>
  <si>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</si>
  <si>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</si>
  <si>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</si>
  <si>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</si>
  <si>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</si>
  <si>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</si>
  <si>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</si>
  <si>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</si>
  <si>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</si>
  <si>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</si>
  <si>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</si>
  <si>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</si>
  <si>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</si>
  <si>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</si>
  <si>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</si>
  <si>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</si>
  <si>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</si>
  <si>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</si>
  <si>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</si>
  <si>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</si>
  <si>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</si>
  <si>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</si>
  <si>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</si>
  <si>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</si>
  <si>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</si>
  <si>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</si>
  <si>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</si>
  <si>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</si>
  <si>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</si>
  <si>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</si>
  <si>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</si>
  <si>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</si>
  <si>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</si>
  <si>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</si>
  <si>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</si>
  <si>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</si>
  <si>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</si>
  <si>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</si>
  <si>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</si>
  <si>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</si>
  <si>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</si>
  <si>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</si>
  <si>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</si>
  <si>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</si>
  <si>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</si>
  <si>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</si>
  <si>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</si>
  <si>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</si>
  <si>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</si>
  <si>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</si>
  <si>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</si>
  <si>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</si>
  <si>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</si>
  <si>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</si>
  <si>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</si>
  <si>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</si>
  <si>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</si>
  <si>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</si>
  <si>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</si>
  <si>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</si>
  <si>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</si>
  <si>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</si>
  <si>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</si>
  <si>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</si>
  <si>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</si>
  <si>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</si>
  <si>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</si>
  <si>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</si>
  <si>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</si>
  <si>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</si>
  <si>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</si>
  <si>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</si>
  <si>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</si>
  <si>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</si>
  <si>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</si>
  <si>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</si>
  <si>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</si>
  <si>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</si>
  <si>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</si>
  <si>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</si>
  <si>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</si>
  <si>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</si>
  <si>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</si>
  <si>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</si>
  <si>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</si>
  <si>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</si>
  <si>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</si>
  <si>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</si>
  <si>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</si>
  <si>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</si>
  <si>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</si>
  <si>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</si>
  <si>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</si>
  <si>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</si>
  <si>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</si>
  <si>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</si>
  <si>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</si>
  <si>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</si>
  <si>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</si>
  <si>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</si>
  <si>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</si>
  <si>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</si>
  <si>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</si>
  <si>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</si>
  <si>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</si>
  <si>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</si>
  <si>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</si>
  <si>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</si>
  <si>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</si>
  <si>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</si>
  <si>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</si>
  <si>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</si>
  <si>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</si>
  <si>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</si>
  <si>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</si>
  <si>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</si>
  <si>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</si>
  <si>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</si>
  <si>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</si>
  <si>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</si>
  <si>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</si>
  <si>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</si>
  <si>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</si>
  <si>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</si>
  <si>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</si>
  <si>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</si>
  <si>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</si>
  <si>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</si>
  <si>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</si>
  <si>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</si>
  <si>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</si>
  <si>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</si>
  <si>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</si>
  <si>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</si>
  <si>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</si>
  <si>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</si>
  <si>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</si>
  <si>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</si>
  <si>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</si>
  <si>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</si>
  <si>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</si>
  <si>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</si>
  <si>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</si>
  <si>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</si>
  <si>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</si>
  <si>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</si>
  <si>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</si>
  <si>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</si>
  <si>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</si>
  <si>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</si>
  <si>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</si>
  <si>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</si>
  <si>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</si>
  <si>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</si>
  <si>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</si>
  <si>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</si>
  <si>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</si>
  <si>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</si>
  <si>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</si>
  <si>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</si>
  <si>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</si>
  <si>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</si>
  <si>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</si>
  <si>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</si>
  <si>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</si>
  <si>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</si>
  <si>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</si>
  <si>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</si>
  <si>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</si>
  <si>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</si>
  <si>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</si>
  <si>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</si>
  <si>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</si>
  <si>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</si>
  <si>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</si>
  <si>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</si>
  <si>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</si>
  <si>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</si>
  <si>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</si>
  <si>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</si>
  <si>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</si>
  <si>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</si>
  <si>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</si>
  <si>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</si>
  <si>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</si>
  <si>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</si>
  <si>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</si>
  <si>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</si>
  <si>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</si>
  <si>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</si>
  <si>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</si>
  <si>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</si>
  <si>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</si>
  <si>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</si>
  <si>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</si>
  <si>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</si>
  <si>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</si>
  <si>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</si>
  <si>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</si>
  <si>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</si>
  <si>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</si>
  <si>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</si>
  <si>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</si>
  <si>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</si>
  <si>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</si>
  <si>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</si>
  <si>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</si>
  <si>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</si>
  <si>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</si>
  <si>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</si>
  <si>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</si>
  <si>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</si>
  <si>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</si>
  <si>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</si>
  <si>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</si>
  <si>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</si>
  <si>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</si>
  <si>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</si>
  <si>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</si>
  <si>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</si>
  <si>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</si>
  <si>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</si>
  <si>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</si>
  <si>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</si>
  <si>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</si>
  <si>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</si>
  <si>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</si>
  <si>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</si>
  <si>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</si>
  <si>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</si>
  <si>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</si>
  <si>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</si>
  <si>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</si>
  <si>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</si>
  <si>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</si>
  <si>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</si>
  <si>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</si>
  <si>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</si>
  <si>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</si>
  <si>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</si>
  <si>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</si>
  <si>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</si>
  <si>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</si>
  <si>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</si>
  <si>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</si>
  <si>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</si>
  <si>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</si>
  <si>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</si>
  <si>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</si>
  <si>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</si>
  <si>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</si>
  <si>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</si>
  <si>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</si>
  <si>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</si>
  <si>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</si>
  <si>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</si>
  <si>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</si>
  <si>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</si>
  <si>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</si>
  <si>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</si>
  <si>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</si>
  <si>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</si>
  <si>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</si>
  <si>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</si>
  <si>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</si>
  <si>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</si>
  <si>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</si>
  <si>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</si>
  <si>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</si>
  <si>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</si>
  <si>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</si>
  <si>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</si>
  <si>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</si>
  <si>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</si>
  <si>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</si>
  <si>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</si>
  <si>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</si>
  <si>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</si>
  <si>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</si>
  <si>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</si>
  <si>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</si>
  <si>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</si>
  <si>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</si>
  <si>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</si>
  <si>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</si>
  <si>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</si>
  <si>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</si>
  <si>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</si>
  <si>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</si>
  <si>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</si>
  <si>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</si>
  <si>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</si>
  <si>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</si>
  <si>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</si>
  <si>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</si>
  <si>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</si>
  <si>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</si>
  <si>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</si>
  <si>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</si>
  <si>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</si>
  <si>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</si>
  <si>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</si>
  <si>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</si>
  <si>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</si>
  <si>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</si>
  <si>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</si>
  <si>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</si>
  <si>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</si>
  <si>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</si>
  <si>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</si>
  <si>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</si>
  <si>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</si>
  <si>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</si>
  <si>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</si>
  <si>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</si>
  <si>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</si>
  <si>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</si>
  <si>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</si>
  <si>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</si>
  <si>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</si>
  <si>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</si>
  <si>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</si>
  <si>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</si>
  <si>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</si>
  <si>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</si>
  <si>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</si>
  <si>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</si>
  <si>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</si>
  <si>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</si>
  <si>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</si>
  <si>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</si>
  <si>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</si>
  <si>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</si>
  <si>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</si>
  <si>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</si>
  <si>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</si>
  <si>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</si>
  <si>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</si>
  <si>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</si>
  <si>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</si>
  <si>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</si>
  <si>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</si>
  <si>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</si>
  <si>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</si>
  <si>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</si>
  <si>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</si>
  <si>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</si>
  <si>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</si>
  <si>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</si>
  <si>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</si>
  <si>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</si>
  <si>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</si>
  <si>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</si>
  <si>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</si>
  <si>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</si>
  <si>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</si>
  <si>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</si>
  <si>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</si>
  <si>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</si>
  <si>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</si>
  <si>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</si>
  <si>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</si>
  <si>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</si>
  <si>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</si>
  <si>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</si>
  <si>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</si>
  <si>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</si>
  <si>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</si>
  <si>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</si>
  <si>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</si>
  <si>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</si>
  <si>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</si>
  <si>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</si>
  <si>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</si>
  <si>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</si>
  <si>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</si>
  <si>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</si>
  <si>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</si>
  <si>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</si>
  <si>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</si>
  <si>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</si>
  <si>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</si>
  <si>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</si>
  <si>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</si>
  <si>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</si>
  <si>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</si>
  <si>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</si>
  <si>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</si>
  <si>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</si>
  <si>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</si>
  <si>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</si>
  <si>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</si>
  <si>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</si>
  <si>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</si>
  <si>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</si>
  <si>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</si>
  <si>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</si>
  <si>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</si>
  <si>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</si>
  <si>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</si>
  <si>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</si>
  <si>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</si>
  <si>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</si>
  <si>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</si>
  <si>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</si>
  <si>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</si>
  <si>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</si>
  <si>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</si>
  <si>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</si>
  <si>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</si>
  <si>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</si>
  <si>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</si>
  <si>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</si>
  <si>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</si>
  <si>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</si>
  <si>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</si>
  <si>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</si>
  <si>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</si>
  <si>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</si>
  <si>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</si>
  <si>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</si>
  <si>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</si>
  <si>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</si>
  <si>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</si>
  <si>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</si>
  <si>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</si>
  <si>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</si>
  <si>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</si>
  <si>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</si>
  <si>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</si>
  <si>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</si>
  <si>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</si>
  <si>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</si>
  <si>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</si>
  <si>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</si>
  <si>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</si>
  <si>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</si>
  <si>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</si>
  <si>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</si>
  <si>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</si>
  <si>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</si>
  <si>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</si>
  <si>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</si>
  <si>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</si>
  <si>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</si>
  <si>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</si>
  <si>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</si>
  <si>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</si>
  <si>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</si>
  <si>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</si>
  <si>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</si>
  <si>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</si>
  <si>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</si>
  <si>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</si>
  <si>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</si>
  <si>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</si>
  <si>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</si>
  <si>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</si>
  <si>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</si>
  <si>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</si>
  <si>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</si>
  <si>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</si>
  <si>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</si>
  <si>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</si>
  <si>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</si>
  <si>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</si>
  <si>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</si>
  <si>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</si>
  <si>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</si>
  <si>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</si>
  <si>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</si>
  <si>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</si>
  <si>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</si>
  <si>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</si>
  <si>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</si>
  <si>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</si>
  <si>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</si>
  <si>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</si>
  <si>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</si>
  <si>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</si>
  <si>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</si>
  <si>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</si>
  <si>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</si>
  <si>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</si>
  <si>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</si>
  <si>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</si>
  <si>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</si>
  <si>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</si>
  <si>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</si>
  <si>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</si>
  <si>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</si>
  <si>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</si>
  <si>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</si>
  <si>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</si>
  <si>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</si>
  <si>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</si>
  <si>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</si>
  <si>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</si>
  <si>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</si>
  <si>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</si>
  <si>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</si>
  <si>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</si>
  <si>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</si>
  <si>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</si>
  <si>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</si>
  <si>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</si>
  <si>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</si>
  <si>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</si>
  <si>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</si>
  <si>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</si>
  <si>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</si>
  <si>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</si>
  <si>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</si>
  <si>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</si>
  <si>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</si>
  <si>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</si>
  <si>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</si>
  <si>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</si>
  <si>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</si>
  <si>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</si>
  <si>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</si>
  <si>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</si>
  <si>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</si>
  <si>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</si>
  <si>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</si>
  <si>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</si>
  <si>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</si>
  <si>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</si>
  <si>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</si>
  <si>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</si>
  <si>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</si>
  <si>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</si>
  <si>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</si>
  <si>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</si>
  <si>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</si>
  <si>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</si>
  <si>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</si>
  <si>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</si>
  <si>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</si>
  <si>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</si>
  <si>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</si>
  <si>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</si>
  <si>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</si>
  <si>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</si>
  <si>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</si>
  <si>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</si>
  <si>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</si>
  <si>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</si>
  <si>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</si>
  <si>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</si>
  <si>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</si>
  <si>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</si>
  <si>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</si>
  <si>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</si>
  <si>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</si>
  <si>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</si>
  <si>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</si>
  <si>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</si>
  <si>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</si>
  <si>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</si>
  <si>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</si>
  <si>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</si>
  <si>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</si>
  <si>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</si>
  <si>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</si>
  <si>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</si>
  <si>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</si>
  <si>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</si>
  <si>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</si>
  <si>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</si>
  <si>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</si>
  <si>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</si>
  <si>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</si>
  <si>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</si>
  <si>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</si>
  <si>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</si>
  <si>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</si>
  <si>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</si>
  <si>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</si>
  <si>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</si>
  <si>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</si>
  <si>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</si>
  <si>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</si>
  <si>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</si>
  <si>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</si>
  <si>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</si>
  <si>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</si>
  <si>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</si>
  <si>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</si>
  <si>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</si>
  <si>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</si>
  <si>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</si>
  <si>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</si>
  <si>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</si>
  <si>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</si>
  <si>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</si>
  <si>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</si>
  <si>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</si>
  <si>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</si>
  <si>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</si>
  <si>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</si>
  <si>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</si>
  <si>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</si>
  <si>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</si>
  <si>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</si>
  <si>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</si>
  <si>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</si>
  <si>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</si>
  <si>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</si>
  <si>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</si>
  <si>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</si>
  <si>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</si>
  <si>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</si>
  <si>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</si>
  <si>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</si>
  <si>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</si>
  <si>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</si>
  <si>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</si>
  <si>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</si>
  <si>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</si>
  <si>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</si>
  <si>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</si>
  <si>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</si>
  <si>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</si>
  <si>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</si>
  <si>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</si>
  <si>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</si>
  <si>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</si>
  <si>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</si>
  <si>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</si>
  <si>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</si>
  <si>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</si>
  <si>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</si>
  <si>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</si>
  <si>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</si>
  <si>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</si>
  <si>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</si>
  <si>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</si>
  <si>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</si>
  <si>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</si>
  <si>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</si>
  <si>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</si>
  <si>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</si>
  <si>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</si>
  <si>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</si>
  <si>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</si>
  <si>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</si>
  <si>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</si>
  <si>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</si>
  <si>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</si>
  <si>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</si>
  <si>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</si>
  <si>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</si>
  <si>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</si>
  <si>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</si>
  <si>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</si>
  <si>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</si>
  <si>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</si>
  <si>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</si>
  <si>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</si>
  <si>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</si>
  <si>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</si>
  <si>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</si>
  <si>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</si>
  <si>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</si>
  <si>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</si>
  <si>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</si>
  <si>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</si>
  <si>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</si>
  <si>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</si>
  <si>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</si>
  <si>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</si>
  <si>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</si>
  <si>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</si>
  <si>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</si>
  <si>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</si>
  <si>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</si>
  <si>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</si>
  <si>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</si>
  <si>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</si>
  <si>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</si>
  <si>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</si>
  <si>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</si>
  <si>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</si>
  <si>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</si>
  <si>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</si>
  <si>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</si>
  <si>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</si>
  <si>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</si>
  <si>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</si>
  <si>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</si>
  <si>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</si>
  <si>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</si>
  <si>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</si>
  <si>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</si>
  <si>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</si>
  <si>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</si>
  <si>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</si>
  <si>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</si>
  <si>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</si>
  <si>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</si>
  <si>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</si>
  <si>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</si>
  <si>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</si>
  <si>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</si>
  <si>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</si>
  <si>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</si>
  <si>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</si>
  <si>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</si>
  <si>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</si>
  <si>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</si>
  <si>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</si>
  <si>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</si>
  <si>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</si>
  <si>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</si>
  <si>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</si>
  <si>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</si>
  <si>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</si>
  <si>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</si>
  <si>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</si>
  <si>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</si>
  <si>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</si>
  <si>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</si>
  <si>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</si>
  <si>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</si>
  <si>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</si>
  <si>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</si>
  <si>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</si>
  <si>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</si>
  <si>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</si>
  <si>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</si>
  <si>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</si>
  <si>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</si>
  <si>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</si>
  <si>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</si>
  <si>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</si>
  <si>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</si>
  <si>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</si>
  <si>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</si>
  <si>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</si>
  <si>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</si>
  <si>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</si>
  <si>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</si>
  <si>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</si>
  <si>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</si>
  <si>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</si>
  <si>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</si>
  <si>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</si>
  <si>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</si>
  <si>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</si>
  <si>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</si>
  <si>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</si>
  <si>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</si>
  <si>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</si>
  <si>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</si>
  <si>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</si>
  <si>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</si>
  <si>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</si>
  <si>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</si>
  <si>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</si>
  <si>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</si>
  <si>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</si>
  <si>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</si>
  <si>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</si>
  <si>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</si>
  <si>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</si>
  <si>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</si>
  <si>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</si>
  <si>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</si>
  <si>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</si>
  <si>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</si>
  <si>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</si>
  <si>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</si>
  <si>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</si>
  <si>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</si>
  <si>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</si>
  <si>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</si>
  <si>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</si>
  <si>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</si>
  <si>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</si>
  <si>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</si>
  <si>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</si>
  <si>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</si>
  <si>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</si>
  <si>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</si>
  <si>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</si>
  <si>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</si>
  <si>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</si>
  <si>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</si>
  <si>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</si>
  <si>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</si>
  <si>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</si>
  <si>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</si>
  <si>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</si>
  <si>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</si>
  <si>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</si>
  <si>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</si>
  <si>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</si>
  <si>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</si>
  <si>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</si>
  <si>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</si>
  <si>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</si>
  <si>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</si>
  <si>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</si>
  <si>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</si>
  <si>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</si>
  <si>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</si>
  <si>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</si>
  <si>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</si>
  <si>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</si>
  <si>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</si>
  <si>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</si>
  <si>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</si>
  <si>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</si>
  <si>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</si>
  <si>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</si>
  <si>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</si>
  <si>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</si>
  <si>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</si>
  <si>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</si>
  <si>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</si>
  <si>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</si>
  <si>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</si>
  <si>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</si>
  <si>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</si>
  <si>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</si>
  <si>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</si>
  <si>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</si>
  <si>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</si>
  <si>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</si>
  <si>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</si>
  <si>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</si>
  <si>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</si>
  <si>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</si>
  <si>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</si>
  <si>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</si>
  <si>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</si>
  <si>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</si>
  <si>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</si>
  <si>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</si>
  <si>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</si>
  <si>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</si>
  <si>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</si>
  <si>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</si>
  <si>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</si>
  <si>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</si>
  <si>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</si>
  <si>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</si>
  <si>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</si>
  <si>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</si>
  <si>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</si>
  <si>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</si>
  <si>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</si>
  <si>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</si>
  <si>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</si>
  <si>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</si>
  <si>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</si>
  <si>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</si>
  <si>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</si>
  <si>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</si>
  <si>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</si>
  <si>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</si>
  <si>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</si>
  <si>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</si>
  <si>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</si>
  <si>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</si>
  <si>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</si>
  <si>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</si>
  <si>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</si>
  <si>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</si>
  <si>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</si>
  <si>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</si>
  <si>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</si>
  <si>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</si>
  <si>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</si>
  <si>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</si>
  <si>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</si>
  <si>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</si>
  <si>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</si>
  <si>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</si>
  <si>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</si>
  <si>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</si>
  <si>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</si>
  <si>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</si>
  <si>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</si>
  <si>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</si>
  <si>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</si>
  <si>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</si>
  <si>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</si>
  <si>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</si>
  <si>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</si>
  <si>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</si>
  <si>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</si>
  <si>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</si>
  <si>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</si>
  <si>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</si>
  <si>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</si>
  <si>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</si>
  <si>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</si>
  <si>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</si>
  <si>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</si>
  <si>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</si>
  <si>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</si>
  <si>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</si>
  <si>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</si>
  <si>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</si>
  <si>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</si>
  <si>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</si>
  <si>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</si>
  <si>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</si>
  <si>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</si>
  <si>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</si>
  <si>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</si>
  <si>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</si>
  <si>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</si>
  <si>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</si>
  <si>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</si>
  <si>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</si>
  <si>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</si>
  <si>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</si>
  <si>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</si>
  <si>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</si>
  <si>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</si>
  <si>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</si>
  <si>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</si>
  <si>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</si>
  <si>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</si>
  <si>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</si>
  <si>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</si>
  <si>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</si>
  <si>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</si>
  <si>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</si>
  <si>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</si>
  <si>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</si>
  <si>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</si>
  <si>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</si>
  <si>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</si>
  <si>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</si>
  <si>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</si>
  <si>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</si>
  <si>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</si>
  <si>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</si>
  <si>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</si>
  <si>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</si>
  <si>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</si>
  <si>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</si>
  <si>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</si>
  <si>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</si>
  <si>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</si>
  <si>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</si>
  <si>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</si>
  <si>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</si>
  <si>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</si>
  <si>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</si>
  <si>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</si>
  <si>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</si>
  <si>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</si>
  <si>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</si>
  <si>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</si>
  <si>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</si>
  <si>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</si>
  <si>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</si>
  <si>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</si>
  <si>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</si>
  <si>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</si>
  <si>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</si>
  <si>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</si>
  <si>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</si>
  <si>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</si>
  <si>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</si>
  <si>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</si>
  <si>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</si>
  <si>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</si>
  <si>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</si>
  <si>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</si>
  <si>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</si>
  <si>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</si>
  <si>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</si>
  <si>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</si>
  <si>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</si>
  <si>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</si>
  <si>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</si>
  <si>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</si>
  <si>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</si>
  <si>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</si>
  <si>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</si>
  <si>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</si>
  <si>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</si>
  <si>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</si>
  <si>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</si>
  <si>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</si>
  <si>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</si>
  <si>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</si>
  <si>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</si>
  <si>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</si>
  <si>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</si>
  <si>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</si>
  <si>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</si>
  <si>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</si>
  <si>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</si>
  <si>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</si>
  <si>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</si>
  <si>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</si>
  <si>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</si>
  <si>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</si>
  <si>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</si>
  <si>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</si>
  <si>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</si>
  <si>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</si>
  <si>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</si>
  <si>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</si>
  <si>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</si>
  <si>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</si>
  <si>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</si>
  <si>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</si>
  <si>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</si>
  <si>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</si>
  <si>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</si>
  <si>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</si>
  <si>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</si>
  <si>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</si>
  <si>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</si>
  <si>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</si>
  <si>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</si>
  <si>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</si>
  <si>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</si>
  <si>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</si>
  <si>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</si>
  <si>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</si>
  <si>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</si>
  <si>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</si>
  <si>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</si>
  <si>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</si>
  <si>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</si>
  <si>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</si>
  <si>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</si>
  <si>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</si>
  <si>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</si>
  <si>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</si>
  <si>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</si>
  <si>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</si>
  <si>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</si>
  <si>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</si>
  <si>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</si>
  <si>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</si>
  <si>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</si>
  <si>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</si>
  <si>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</si>
  <si>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</si>
  <si>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</si>
  <si>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</si>
  <si>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</si>
  <si>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</si>
  <si>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</si>
  <si>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</si>
  <si>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</si>
  <si>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</si>
  <si>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</si>
  <si>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</si>
  <si>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</si>
  <si>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</si>
  <si>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</si>
  <si>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</si>
  <si>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</si>
  <si>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</si>
  <si>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</si>
  <si>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</si>
  <si>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</si>
  <si>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</si>
  <si>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</si>
  <si>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</si>
  <si>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</si>
  <si>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</si>
  <si>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</si>
  <si>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</si>
  <si>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</si>
  <si>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</si>
  <si>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</si>
  <si>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</si>
  <si>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</si>
  <si>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</si>
  <si>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</si>
  <si>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</si>
  <si>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</si>
  <si>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</si>
  <si>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</si>
  <si>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</si>
  <si>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</si>
  <si>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</si>
  <si>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</si>
  <si>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</si>
  <si>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</si>
  <si>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</si>
  <si>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</si>
  <si>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</si>
  <si>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</si>
  <si>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</si>
  <si>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</si>
  <si>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</si>
  <si>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</si>
  <si>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</si>
  <si>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</si>
  <si>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</si>
  <si>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</si>
  <si>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</si>
  <si>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</si>
  <si>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</si>
  <si>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</si>
  <si>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</si>
  <si>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</si>
  <si>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</si>
  <si>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</si>
  <si>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</si>
  <si>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</si>
  <si>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</si>
  <si>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</si>
  <si>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</si>
  <si>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</si>
  <si>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</si>
  <si>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</si>
  <si>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</si>
  <si>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</si>
  <si>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</si>
  <si>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</si>
  <si>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</si>
  <si>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</si>
  <si>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</si>
  <si>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</si>
  <si>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</si>
  <si>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</si>
  <si>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</si>
  <si>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</si>
  <si>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</si>
  <si>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</si>
  <si>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</si>
  <si>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</si>
  <si>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</si>
  <si>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</si>
  <si>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</si>
  <si>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</si>
  <si>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</si>
  <si>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</si>
  <si>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</si>
  <si>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</si>
  <si>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</si>
  <si>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</si>
  <si>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</si>
  <si>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</si>
  <si>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</si>
  <si>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</si>
  <si>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</si>
  <si>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</si>
  <si>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</si>
  <si>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</si>
  <si>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</si>
  <si>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</si>
  <si>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</si>
  <si>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</si>
  <si>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</si>
  <si>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</si>
  <si>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</si>
  <si>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</si>
  <si>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</si>
  <si>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</si>
  <si>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</si>
  <si>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</si>
  <si>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</si>
  <si>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</si>
  <si>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</si>
  <si>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</si>
  <si>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</si>
  <si>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</si>
  <si>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</si>
  <si>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</si>
  <si>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</si>
  <si>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</si>
  <si>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</si>
  <si>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</si>
  <si>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</si>
  <si>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</si>
  <si>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</si>
  <si>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</si>
  <si>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</si>
  <si>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</si>
  <si>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</si>
  <si>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</si>
  <si>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</si>
  <si>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</si>
  <si>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</si>
  <si>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</si>
  <si>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</si>
  <si>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</si>
  <si>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</si>
  <si>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</si>
  <si>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</si>
  <si>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</si>
  <si>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</si>
  <si>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</si>
  <si>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</si>
  <si>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</si>
  <si>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</si>
  <si>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</si>
  <si>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</si>
  <si>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</si>
  <si>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</si>
  <si>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</si>
  <si>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</si>
  <si>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</si>
  <si>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</si>
  <si>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</si>
  <si>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</si>
  <si>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</si>
  <si>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</si>
  <si>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</si>
  <si>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</si>
  <si>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</si>
  <si>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</si>
  <si>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</si>
  <si>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</si>
  <si>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</si>
  <si>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</si>
  <si>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</si>
  <si>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</si>
  <si>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</si>
  <si>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</si>
  <si>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</si>
  <si>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</si>
  <si>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</si>
  <si>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</si>
  <si>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</si>
  <si>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</si>
  <si>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</si>
  <si>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</si>
  <si>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</si>
  <si>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</si>
  <si>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</si>
  <si>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</si>
  <si>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</si>
  <si>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</si>
  <si>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</si>
  <si>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</si>
  <si>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</si>
  <si>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</si>
  <si>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</si>
  <si>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</si>
  <si>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</si>
  <si>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</si>
  <si>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</si>
  <si>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</si>
  <si>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</si>
  <si>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</si>
  <si>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</si>
  <si>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</si>
  <si>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</si>
  <si>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</si>
  <si>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</si>
  <si>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</si>
  <si>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</si>
  <si>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</si>
  <si>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</si>
  <si>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</si>
  <si>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</si>
  <si>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</si>
  <si>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</si>
  <si>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</si>
  <si>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</si>
  <si>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</si>
  <si>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</si>
  <si>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</si>
  <si>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</si>
  <si>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</si>
  <si>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</si>
  <si>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</si>
  <si>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</si>
  <si>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</si>
  <si>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</si>
  <si>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</si>
  <si>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</si>
  <si>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</si>
  <si>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</si>
  <si>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</si>
  <si>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</si>
  <si>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</si>
  <si>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</si>
  <si>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</si>
  <si>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</si>
  <si>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</si>
  <si>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</si>
  <si>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</si>
  <si>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</si>
  <si>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</si>
  <si>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</si>
  <si>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</si>
  <si>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</si>
  <si>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</si>
  <si>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</si>
  <si>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</si>
  <si>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</si>
  <si>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</si>
  <si>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</si>
  <si>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</si>
  <si>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</si>
  <si>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</si>
  <si>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</si>
  <si>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</si>
  <si>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</si>
  <si>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</si>
  <si>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</si>
  <si>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</si>
  <si>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</si>
  <si>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</si>
  <si>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</si>
  <si>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</si>
  <si>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</si>
  <si>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</si>
  <si>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</si>
  <si>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</si>
  <si>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</si>
  <si>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</si>
  <si>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</si>
  <si>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</si>
  <si>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</si>
  <si>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</si>
  <si>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</si>
  <si>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</si>
  <si>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</si>
  <si>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</si>
  <si>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</si>
  <si>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</si>
  <si>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</si>
  <si>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</si>
  <si>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</si>
  <si>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</si>
  <si>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</si>
  <si>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</si>
  <si>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</si>
  <si>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</si>
  <si>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</si>
  <si>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</si>
  <si>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</si>
  <si>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</si>
  <si>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</si>
  <si>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</si>
  <si>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</si>
  <si>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</si>
  <si>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</si>
  <si>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</si>
  <si>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</si>
  <si>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</si>
  <si>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</si>
  <si>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</si>
  <si>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</si>
  <si>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</si>
  <si>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</si>
  <si>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</si>
  <si>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</si>
  <si>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</si>
  <si>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</si>
  <si>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</si>
  <si>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</si>
  <si>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</si>
  <si>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</si>
  <si>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</si>
  <si>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</si>
  <si>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</si>
  <si>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</si>
  <si>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</si>
  <si>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</si>
  <si>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</si>
  <si>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</si>
  <si>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</si>
  <si>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</si>
  <si>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</si>
  <si>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</si>
  <si>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</si>
  <si>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</si>
  <si>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</si>
  <si>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</si>
  <si>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</si>
  <si>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</si>
  <si>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</si>
  <si>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</si>
  <si>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</si>
  <si>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</si>
  <si>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</si>
  <si>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</si>
  <si>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</si>
  <si>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</si>
  <si>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</si>
  <si>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</si>
  <si>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</si>
  <si>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</si>
  <si>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</si>
  <si>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</si>
  <si>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</si>
  <si>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</si>
  <si>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</si>
  <si>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</si>
  <si>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</si>
  <si>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</si>
  <si>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</si>
  <si>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</si>
  <si>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</si>
  <si>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</si>
  <si>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</si>
  <si>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</si>
  <si>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</si>
  <si>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</si>
  <si>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</si>
  <si>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</si>
  <si>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</si>
  <si>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</si>
  <si>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</si>
  <si>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</si>
  <si>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</si>
  <si>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</si>
  <si>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</si>
  <si>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</si>
  <si>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</si>
  <si>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</si>
  <si>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</si>
  <si>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</si>
  <si>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</si>
  <si>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</si>
  <si>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</si>
  <si>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</si>
  <si>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</si>
  <si>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</si>
  <si>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</si>
  <si>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</si>
  <si>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</si>
  <si>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</si>
  <si>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</si>
  <si>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</si>
  <si>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</si>
  <si>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</si>
  <si>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</si>
  <si>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</si>
  <si>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</si>
  <si>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</si>
  <si>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</si>
  <si>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</si>
  <si>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</si>
  <si>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</si>
  <si>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</si>
  <si>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</si>
  <si>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</si>
  <si>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</si>
  <si>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</si>
  <si>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</si>
  <si>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</si>
  <si>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</si>
  <si>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</si>
  <si>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</si>
  <si>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</si>
  <si>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</si>
  <si>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</si>
  <si>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</si>
  <si>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</si>
  <si>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</si>
  <si>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</si>
  <si>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</si>
  <si>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</si>
  <si>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</si>
  <si>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</si>
  <si>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</si>
  <si>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</si>
  <si>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</si>
  <si>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</si>
  <si>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</si>
  <si>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</si>
  <si>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</si>
  <si>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</si>
  <si>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</si>
  <si>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</si>
  <si>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</si>
  <si>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</si>
  <si>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</si>
  <si>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</si>
  <si>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</si>
  <si>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</si>
  <si>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</si>
  <si>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</si>
  <si>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</si>
  <si>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</si>
  <si>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</si>
  <si>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</si>
  <si>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</si>
  <si>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</si>
  <si>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</si>
  <si>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</si>
  <si>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</si>
  <si>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</si>
  <si>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</si>
  <si>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</si>
  <si>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</si>
  <si>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</si>
  <si>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</si>
  <si>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</si>
  <si>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</si>
  <si>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</si>
  <si>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</si>
  <si>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</si>
  <si>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</si>
  <si>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</si>
  <si>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</si>
  <si>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</si>
  <si>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</si>
  <si>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</si>
  <si>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</si>
  <si>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</si>
  <si>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</si>
  <si>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</si>
  <si>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</si>
  <si>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</si>
  <si>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</si>
  <si>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</si>
  <si>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</si>
  <si>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</si>
  <si>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</si>
  <si>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</si>
  <si>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</si>
  <si>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</si>
  <si>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</si>
  <si>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</si>
  <si>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</si>
  <si>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</si>
  <si>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</si>
  <si>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</si>
  <si>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</si>
  <si>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</si>
  <si>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</si>
  <si>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</si>
  <si>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</si>
  <si>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</si>
  <si>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</si>
  <si>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</si>
  <si>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</si>
  <si>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</si>
  <si>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</si>
  <si>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</si>
  <si>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</si>
  <si>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</si>
  <si>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</si>
  <si>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</si>
  <si>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</si>
  <si>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</si>
  <si>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</si>
  <si>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</si>
  <si>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</si>
  <si>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</si>
  <si>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</si>
  <si>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</si>
  <si>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</si>
  <si>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</si>
  <si>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</si>
  <si>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</si>
  <si>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</si>
  <si>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</si>
  <si>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</si>
  <si>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</si>
  <si>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</si>
  <si>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</si>
  <si>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</si>
  <si>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</si>
  <si>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</si>
  <si>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</si>
  <si>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</si>
  <si>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</si>
  <si>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</si>
  <si>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</si>
  <si>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</si>
  <si>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</si>
  <si>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</si>
  <si>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</si>
  <si>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</si>
  <si>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</si>
  <si>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</si>
  <si>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</si>
  <si>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</si>
  <si>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</si>
  <si>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</si>
  <si>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</si>
  <si>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</si>
  <si>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</si>
  <si>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</si>
  <si>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</si>
  <si>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</si>
  <si>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</si>
  <si>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</si>
  <si>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</si>
  <si>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</si>
  <si>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</si>
  <si>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</si>
  <si>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</si>
  <si>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</si>
  <si>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</si>
  <si>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</si>
  <si>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</si>
  <si>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</si>
  <si>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</si>
  <si>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</si>
  <si>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</si>
  <si>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</si>
  <si>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</si>
  <si>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</si>
  <si>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</si>
  <si>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</si>
  <si>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</si>
  <si>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</si>
  <si>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</si>
  <si>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</si>
  <si>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</si>
  <si>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</si>
  <si>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</si>
  <si>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</si>
  <si>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</si>
  <si>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</si>
  <si>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</si>
  <si>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</si>
  <si>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</si>
  <si>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</si>
  <si>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</si>
  <si>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</si>
  <si>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</si>
  <si>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</si>
  <si>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</si>
  <si>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</si>
  <si>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</si>
  <si>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</si>
  <si>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</si>
  <si>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</si>
  <si>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</si>
  <si>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</si>
  <si>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</si>
  <si>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</si>
  <si>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</si>
  <si>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</si>
  <si>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</si>
  <si>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</si>
  <si>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</si>
  <si>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</si>
  <si>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</si>
  <si>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</si>
  <si>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</si>
  <si>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</si>
  <si>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</si>
  <si>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</si>
  <si>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</si>
  <si>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</si>
  <si>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</si>
  <si>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</si>
  <si>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</si>
  <si>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</si>
  <si>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</si>
  <si>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</si>
  <si>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</si>
  <si>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</si>
  <si>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</si>
  <si>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</si>
  <si>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</si>
  <si>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</si>
  <si>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</si>
  <si>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</si>
  <si>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</si>
  <si>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</si>
  <si>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</si>
  <si>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</si>
  <si>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</si>
  <si>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</si>
  <si>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</si>
  <si>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</si>
  <si>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</si>
  <si>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</si>
  <si>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</si>
  <si>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</si>
  <si>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</si>
  <si>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</si>
  <si>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</si>
  <si>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</si>
  <si>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</si>
  <si>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</si>
  <si>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</si>
  <si>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</si>
  <si>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</si>
  <si>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</si>
  <si>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</si>
  <si>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</si>
  <si>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</si>
  <si>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</si>
  <si>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</si>
  <si>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</si>
  <si>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</si>
  <si>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</si>
  <si>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</si>
  <si>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</si>
  <si>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</si>
  <si>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</si>
  <si>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</si>
  <si>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</si>
  <si>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</si>
  <si>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</si>
  <si>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</si>
  <si>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</si>
  <si>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</si>
  <si>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</si>
  <si>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</si>
  <si>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</si>
  <si>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</si>
  <si>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</si>
  <si>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</si>
  <si>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</si>
  <si>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</si>
  <si>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</si>
  <si>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</si>
  <si>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</si>
  <si>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</si>
  <si>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</si>
  <si>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</si>
  <si>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</si>
  <si>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</si>
  <si>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</si>
  <si>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</si>
  <si>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</si>
  <si>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</si>
  <si>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</si>
  <si>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</si>
  <si>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</si>
  <si>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</si>
  <si>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</si>
  <si>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</si>
  <si>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</si>
  <si>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</si>
  <si>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</si>
  <si>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</si>
  <si>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</si>
  <si>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</si>
  <si>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</si>
  <si>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</si>
  <si>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</si>
  <si>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</si>
  <si>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</si>
  <si>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</si>
  <si>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</si>
  <si>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</si>
  <si>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</si>
  <si>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</si>
  <si>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</si>
  <si>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</si>
  <si>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</si>
  <si>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</si>
  <si>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</si>
  <si>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</si>
  <si>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</si>
  <si>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</si>
  <si>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</si>
  <si>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</si>
  <si>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</si>
  <si>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</si>
  <si>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</si>
  <si>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</si>
  <si>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</si>
  <si>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</si>
  <si>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</si>
  <si>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</si>
  <si>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</si>
  <si>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</si>
  <si>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</si>
  <si>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</si>
  <si>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</si>
  <si>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</si>
  <si>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</si>
  <si>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</si>
  <si>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</si>
  <si>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</si>
  <si>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</si>
  <si>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</si>
  <si>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</si>
  <si>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</si>
  <si>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</si>
  <si>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</si>
  <si>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</si>
  <si>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</si>
  <si>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</si>
  <si>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</si>
  <si>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</si>
  <si>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</si>
  <si>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</si>
  <si>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</si>
  <si>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</si>
  <si>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</si>
  <si>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</si>
  <si>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</si>
  <si>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</si>
  <si>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</si>
  <si>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</si>
  <si>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</si>
  <si>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</si>
  <si>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</si>
  <si>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</si>
  <si>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</si>
  <si>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</si>
  <si>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</si>
  <si>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</si>
  <si>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</si>
  <si>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</si>
  <si>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</si>
  <si>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</si>
  <si>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</si>
  <si>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</si>
  <si>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</si>
  <si>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</si>
  <si>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</si>
  <si>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</si>
  <si>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</si>
  <si>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</si>
  <si>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</si>
  <si>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</si>
  <si>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</si>
  <si>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</si>
  <si>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</si>
  <si>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</si>
  <si>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</si>
  <si>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</si>
  <si>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</si>
  <si>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</si>
  <si>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</si>
  <si>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</si>
  <si>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</si>
  <si>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</si>
  <si>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</si>
  <si>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</si>
  <si>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</si>
  <si>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</si>
  <si>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</si>
  <si>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</si>
  <si>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</si>
  <si>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</si>
  <si>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</si>
  <si>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</si>
  <si>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</si>
  <si>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</si>
  <si>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</si>
  <si>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</si>
  <si>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</si>
  <si>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</si>
  <si>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</si>
  <si>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</si>
  <si>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</si>
  <si>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</si>
  <si>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</si>
  <si>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</si>
  <si>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</si>
  <si>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</si>
  <si>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</si>
  <si>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</si>
  <si>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</si>
  <si>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</si>
  <si>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</si>
  <si>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</si>
  <si>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</si>
  <si>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</si>
  <si>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</si>
  <si>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</si>
  <si>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</si>
  <si>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</si>
  <si>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</si>
  <si>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</si>
  <si>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</si>
  <si>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</si>
  <si>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</si>
  <si>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</si>
  <si>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</si>
  <si>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</si>
  <si>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</si>
  <si>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</si>
  <si>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</si>
  <si>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</si>
  <si>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</si>
  <si>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</si>
  <si>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</si>
  <si>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</si>
  <si>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</si>
  <si>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</si>
  <si>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</si>
  <si>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</si>
  <si>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</si>
  <si>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</si>
  <si>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</si>
  <si>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</si>
  <si>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</si>
  <si>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</si>
  <si>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</si>
  <si>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</si>
  <si>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</si>
  <si>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</si>
  <si>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</si>
  <si>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</si>
  <si>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</si>
  <si>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</si>
  <si>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</si>
  <si>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</si>
  <si>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</si>
  <si>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</si>
  <si>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</si>
  <si>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</si>
  <si>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</si>
  <si>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</si>
  <si>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</si>
  <si>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</si>
  <si>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</si>
  <si>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</si>
  <si>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</si>
  <si>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</si>
  <si>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</si>
  <si>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</si>
  <si>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</si>
  <si>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</si>
  <si>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</si>
  <si>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</si>
  <si>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</si>
  <si>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</si>
  <si>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</si>
  <si>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</si>
  <si>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</si>
  <si>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</si>
  <si>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</si>
  <si>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</si>
  <si>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</si>
  <si>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</si>
  <si>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</si>
  <si>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</si>
  <si>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</si>
  <si>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</si>
  <si>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</si>
  <si>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</si>
  <si>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</si>
  <si>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</si>
  <si>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</si>
  <si>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</si>
  <si>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</si>
  <si>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</si>
  <si>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</si>
  <si>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</si>
  <si>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</si>
  <si>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</si>
  <si>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</si>
  <si>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</si>
  <si>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</si>
  <si>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</si>
  <si>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</si>
  <si>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</si>
  <si>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</si>
  <si>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</si>
  <si>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</si>
  <si>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</si>
  <si>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</si>
  <si>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</si>
  <si>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</si>
  <si>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</si>
  <si>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</si>
  <si>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</si>
  <si>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</si>
  <si>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</si>
  <si>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</si>
  <si>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</si>
  <si>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</si>
  <si>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</si>
  <si>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</si>
  <si>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</si>
  <si>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</si>
  <si>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</si>
  <si>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</si>
  <si>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</si>
  <si>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</si>
  <si>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</si>
  <si>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</si>
  <si>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</si>
  <si>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</si>
  <si>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</si>
  <si>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</si>
  <si>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</si>
  <si>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</si>
  <si>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</si>
  <si>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</si>
  <si>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</si>
  <si>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</si>
  <si>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</si>
  <si>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</si>
  <si>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</si>
  <si>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</si>
  <si>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</si>
  <si>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</si>
  <si>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</si>
  <si>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</si>
  <si>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</si>
  <si>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</si>
  <si>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</si>
  <si>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</si>
  <si>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</si>
  <si>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</si>
  <si>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</si>
  <si>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</si>
  <si>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</si>
  <si>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</si>
  <si>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</si>
  <si>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</si>
  <si>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</si>
  <si>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</si>
  <si>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</si>
  <si>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</si>
  <si>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</si>
  <si>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</si>
  <si>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</si>
  <si>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</si>
  <si>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</si>
  <si>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</si>
  <si>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</si>
  <si>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</si>
  <si>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</si>
  <si>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</si>
  <si>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</si>
  <si>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</si>
  <si>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</si>
  <si>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</si>
  <si>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</si>
  <si>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</si>
  <si>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</si>
  <si>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</si>
  <si>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</si>
  <si>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</si>
  <si>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</si>
  <si>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</si>
  <si>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</si>
  <si>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</si>
  <si>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</si>
  <si>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</si>
  <si>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</si>
  <si>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</si>
  <si>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</si>
  <si>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</si>
  <si>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</si>
  <si>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</si>
  <si>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</si>
  <si>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</si>
  <si>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</si>
  <si>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</si>
  <si>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</si>
  <si>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</si>
  <si>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</si>
  <si>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</si>
  <si>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</si>
  <si>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</si>
  <si>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</si>
  <si>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</si>
  <si>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</si>
  <si>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</si>
  <si>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</si>
  <si>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</si>
  <si>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</si>
  <si>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</si>
  <si>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</si>
  <si>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</si>
  <si>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</si>
  <si>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</si>
  <si>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</si>
  <si>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</si>
  <si>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</si>
  <si>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</si>
  <si>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</si>
  <si>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</si>
  <si>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</si>
  <si>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</si>
  <si>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</si>
  <si>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</si>
  <si>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</si>
  <si>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</si>
  <si>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</si>
  <si>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</si>
  <si>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</si>
  <si>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</si>
  <si>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</si>
  <si>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</si>
  <si>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</si>
  <si>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</si>
  <si>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</si>
  <si>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</si>
  <si>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</si>
  <si>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</si>
  <si>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</si>
  <si>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</si>
  <si>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</si>
  <si>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</si>
  <si>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</si>
  <si>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</si>
  <si>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</si>
  <si>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</si>
  <si>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</si>
  <si>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</si>
  <si>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</si>
  <si>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</si>
  <si>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</si>
  <si>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</si>
  <si>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</si>
  <si>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</si>
  <si>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</si>
  <si>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</si>
  <si>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</si>
  <si>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</si>
  <si>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</si>
  <si>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</si>
  <si>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</si>
  <si>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</si>
  <si>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</si>
  <si>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</si>
  <si>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</si>
  <si>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</si>
  <si>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</si>
  <si>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</si>
  <si>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</si>
  <si>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</si>
  <si>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</si>
  <si>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</si>
  <si>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</si>
  <si>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</si>
  <si>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</si>
  <si>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</si>
  <si>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</si>
  <si>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</si>
  <si>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</si>
  <si>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</si>
  <si>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</si>
  <si>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</si>
  <si>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</si>
  <si>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</si>
  <si>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</si>
  <si>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</si>
  <si>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</si>
  <si>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</si>
  <si>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</si>
  <si>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</si>
  <si>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</si>
  <si>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</si>
  <si>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</si>
  <si>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</si>
  <si>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</si>
  <si>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</si>
  <si>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</si>
  <si>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</si>
  <si>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</si>
  <si>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</si>
  <si>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</si>
  <si>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</si>
  <si>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</si>
  <si>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</si>
  <si>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</si>
  <si>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</si>
  <si>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</si>
  <si>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</si>
  <si>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</si>
  <si>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</si>
  <si>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</si>
  <si>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</si>
  <si>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</si>
  <si>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</si>
  <si>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</si>
  <si>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</si>
  <si>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</si>
  <si>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</si>
  <si>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</si>
  <si>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</si>
  <si>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</si>
  <si>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</si>
  <si>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</si>
  <si>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</si>
  <si>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</si>
  <si>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</si>
  <si>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</si>
  <si>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</si>
  <si>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</si>
  <si>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</si>
  <si>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</si>
  <si>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</si>
  <si>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</si>
  <si>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</si>
  <si>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</si>
  <si>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</si>
  <si>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</si>
  <si>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</si>
  <si>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</si>
  <si>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</si>
  <si>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</si>
  <si>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</si>
  <si>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</si>
  <si>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</si>
  <si>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</si>
  <si>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</si>
  <si>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</si>
  <si>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</si>
  <si>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</si>
  <si>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</si>
  <si>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</si>
  <si>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</si>
  <si>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</si>
  <si>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</si>
  <si>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</si>
  <si>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</si>
  <si>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</si>
  <si>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</si>
  <si>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</si>
  <si>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</si>
  <si>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</si>
  <si>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</si>
  <si>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</si>
  <si>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</si>
  <si>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</si>
  <si>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</si>
  <si>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</si>
  <si>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</si>
  <si>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</si>
  <si>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</si>
  <si>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</si>
  <si>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</si>
  <si>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</si>
  <si>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</si>
  <si>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</si>
  <si>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</si>
  <si>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</si>
  <si>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</si>
  <si>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</si>
  <si>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</si>
  <si>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</si>
  <si>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</si>
  <si>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</si>
  <si>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</si>
  <si>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</si>
  <si>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</si>
  <si>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</si>
  <si>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</si>
  <si>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</si>
  <si>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</si>
  <si>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</si>
  <si>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</si>
  <si>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</si>
  <si>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</si>
  <si>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</si>
  <si>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</si>
  <si>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</si>
  <si>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</si>
  <si>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</si>
  <si>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</si>
  <si>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</si>
  <si>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</si>
  <si>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</si>
  <si>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</si>
  <si>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</si>
  <si>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</si>
  <si>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</si>
  <si>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</si>
  <si>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</si>
  <si>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</si>
  <si>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</si>
  <si>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</si>
  <si>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</si>
  <si>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</si>
  <si>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</si>
  <si>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</si>
  <si>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</si>
  <si>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</si>
  <si>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</si>
  <si>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</si>
  <si>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</si>
  <si>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</si>
  <si>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</si>
  <si>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</si>
  <si>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</si>
  <si>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</si>
  <si>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</si>
  <si>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</si>
  <si>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</si>
  <si>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</si>
  <si>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</si>
  <si>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</si>
  <si>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</si>
  <si>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</si>
  <si>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</si>
  <si>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</si>
  <si>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</si>
  <si>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</si>
  <si>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</si>
  <si>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</si>
  <si>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</si>
  <si>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</si>
  <si>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</si>
  <si>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</si>
  <si>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</si>
  <si>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</si>
  <si>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</si>
  <si>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</si>
  <si>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</si>
  <si>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</si>
  <si>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</si>
  <si>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</si>
  <si>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</si>
  <si>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</si>
  <si>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</si>
  <si>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</si>
  <si>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</si>
  <si>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</si>
  <si>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</si>
  <si>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</si>
  <si>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</si>
  <si>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</si>
  <si>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</si>
  <si>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</si>
  <si>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</si>
  <si>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</si>
  <si>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</si>
  <si>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</si>
  <si>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</si>
  <si>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</si>
  <si>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</si>
  <si>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</si>
  <si>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</si>
  <si>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</si>
  <si>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</si>
  <si>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</si>
  <si>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</si>
  <si>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</si>
  <si>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</si>
  <si>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</si>
  <si>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</si>
  <si>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</si>
  <si>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</si>
  <si>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</si>
  <si>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</si>
  <si>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</si>
  <si>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</si>
  <si>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</si>
  <si>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</si>
  <si>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</si>
  <si>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</si>
  <si>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</si>
  <si>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</si>
  <si>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</si>
  <si>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</si>
  <si>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</si>
  <si>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</si>
  <si>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</si>
  <si>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</si>
  <si>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</si>
  <si>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</si>
  <si>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</si>
  <si>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</si>
  <si>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</si>
  <si>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</si>
  <si>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</si>
  <si>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</si>
  <si>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</si>
  <si>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</si>
  <si>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</si>
  <si>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</si>
  <si>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</si>
  <si>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</si>
  <si>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</si>
  <si>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</si>
  <si>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</si>
  <si>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</si>
  <si>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</si>
  <si>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</si>
  <si>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</si>
  <si>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</si>
  <si>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</si>
  <si>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</si>
  <si>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</si>
  <si>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</si>
  <si>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</si>
  <si>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</si>
  <si>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</si>
  <si>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</si>
  <si>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</si>
  <si>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</si>
  <si>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</si>
  <si>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</si>
  <si>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</si>
  <si>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</si>
  <si>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</si>
  <si>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</si>
  <si>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</si>
  <si>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</si>
  <si>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</si>
  <si>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</si>
  <si>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</si>
  <si>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</si>
  <si>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</si>
  <si>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</si>
  <si>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</si>
  <si>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</si>
  <si>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</si>
  <si>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</si>
  <si>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</si>
  <si>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</si>
  <si>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</si>
  <si>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</si>
  <si>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</si>
  <si>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</si>
  <si>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</si>
  <si>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</si>
  <si>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</si>
  <si>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</si>
  <si>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</si>
  <si>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</si>
  <si>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</si>
  <si>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</si>
  <si>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</si>
  <si>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</si>
  <si>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</si>
  <si>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</si>
  <si>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</si>
  <si>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</si>
  <si>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</si>
  <si>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</si>
  <si>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</si>
  <si>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</si>
  <si>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</si>
  <si>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</si>
  <si>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</si>
  <si>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</si>
  <si>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</si>
  <si>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</si>
  <si>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</si>
  <si>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</si>
  <si>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</si>
  <si>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</si>
  <si>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</si>
  <si>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</si>
  <si>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</si>
  <si>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</si>
  <si>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</si>
  <si>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</si>
  <si>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</si>
  <si>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</si>
  <si>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</si>
  <si>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</si>
  <si>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</si>
  <si>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</si>
  <si>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</si>
  <si>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</si>
  <si>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</si>
  <si>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</si>
  <si>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</si>
  <si>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</si>
  <si>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</si>
  <si>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</si>
  <si>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</si>
  <si>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</si>
  <si>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</si>
  <si>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</si>
  <si>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</si>
  <si>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</si>
  <si>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</si>
  <si>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</si>
  <si>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</si>
  <si>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</si>
  <si>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</si>
  <si>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</si>
  <si>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</si>
  <si>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</si>
  <si>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</si>
  <si>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</si>
  <si>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</si>
  <si>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</si>
  <si>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</si>
  <si>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</si>
  <si>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</si>
  <si>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</si>
  <si>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</si>
  <si>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</si>
  <si>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</si>
  <si>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</si>
  <si>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</si>
  <si>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</si>
  <si>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</si>
  <si>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</si>
  <si>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</si>
  <si>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</si>
  <si>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</si>
  <si>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</si>
  <si>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</si>
  <si>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</si>
  <si>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</si>
  <si>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</si>
  <si>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</si>
  <si>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</si>
  <si>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</si>
  <si>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</si>
  <si>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</si>
  <si>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</si>
  <si>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</si>
  <si>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</si>
  <si>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</si>
  <si>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</si>
  <si>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</si>
  <si>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</si>
  <si>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</si>
  <si>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</si>
  <si>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</si>
  <si>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</si>
  <si>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</si>
  <si>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</si>
  <si>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</si>
  <si>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</si>
  <si>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</si>
  <si>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</si>
  <si>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</si>
  <si>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</si>
  <si>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</si>
  <si>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</si>
  <si>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</si>
  <si>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</si>
  <si>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</si>
  <si>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</si>
  <si>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</si>
  <si>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</si>
  <si>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</si>
  <si>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</si>
  <si>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</si>
  <si>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</si>
  <si>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</si>
  <si>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</si>
  <si>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</si>
  <si>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</si>
  <si>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</si>
  <si>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</si>
  <si>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</si>
  <si>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</si>
  <si>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</si>
  <si>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</si>
  <si>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</si>
  <si>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</si>
  <si>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</si>
  <si>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</si>
  <si>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</si>
  <si>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</si>
  <si>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</si>
  <si>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</si>
  <si>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</si>
  <si>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</si>
  <si>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</si>
  <si>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</si>
  <si>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</si>
  <si>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</si>
  <si>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</si>
  <si>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</si>
  <si>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</si>
  <si>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</si>
  <si>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</si>
  <si>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</si>
  <si>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</si>
  <si>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</si>
  <si>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</si>
  <si>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</si>
  <si>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</si>
  <si>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</si>
  <si>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</si>
  <si>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</si>
  <si>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</si>
  <si>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</si>
  <si>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</si>
  <si>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</si>
  <si>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</si>
  <si>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</si>
  <si>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</si>
  <si>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</si>
  <si>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</si>
  <si>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</si>
  <si>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</si>
  <si>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</si>
  <si>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</si>
  <si>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</si>
  <si>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</si>
  <si>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</si>
  <si>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</si>
  <si>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</si>
  <si>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</si>
  <si>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</si>
  <si>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</si>
  <si>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</si>
  <si>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</si>
  <si>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</si>
  <si>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</si>
  <si>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</si>
  <si>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</si>
  <si>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</si>
  <si>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</si>
  <si>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</si>
  <si>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</si>
  <si>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</si>
  <si>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</si>
  <si>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</si>
  <si>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</si>
  <si>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</si>
  <si>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</si>
  <si>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</si>
  <si>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</si>
  <si>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</si>
  <si>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</si>
  <si>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</si>
  <si>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</si>
  <si>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</si>
  <si>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</si>
  <si>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</si>
  <si>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</si>
  <si>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</si>
  <si>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</si>
  <si>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</si>
  <si>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</si>
  <si>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</si>
  <si>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</si>
  <si>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</si>
  <si>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</si>
  <si>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</si>
  <si>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</si>
  <si>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</si>
  <si>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</si>
  <si>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</si>
  <si>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</si>
  <si>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</si>
  <si>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</si>
  <si>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</si>
  <si>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</si>
  <si>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</si>
  <si>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</si>
  <si>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</si>
  <si>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</si>
  <si>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</si>
  <si>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</si>
  <si>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</si>
  <si>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</si>
  <si>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</si>
  <si>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</si>
  <si>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</si>
  <si>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</si>
  <si>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</si>
  <si>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</si>
  <si>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</si>
  <si>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</si>
  <si>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</si>
  <si>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</si>
  <si>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</si>
  <si>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</si>
  <si>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</si>
  <si>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</si>
  <si>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</si>
  <si>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</si>
  <si>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</si>
  <si>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</si>
  <si>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</si>
  <si>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</si>
  <si>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</si>
  <si>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</si>
  <si>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</si>
  <si>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</si>
  <si>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</si>
  <si>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</si>
  <si>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</si>
  <si>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</si>
  <si>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</si>
  <si>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</si>
  <si>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</si>
  <si>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</si>
  <si>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</si>
  <si>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</si>
  <si>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</si>
  <si>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</si>
  <si>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</si>
  <si>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</si>
  <si>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</si>
  <si>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</si>
  <si>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</si>
  <si>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</si>
  <si>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</si>
  <si>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</si>
  <si>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</si>
  <si>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</si>
  <si>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</si>
  <si>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</si>
  <si>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</si>
  <si>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</si>
  <si>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</si>
  <si>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</si>
  <si>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</si>
  <si>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</si>
  <si>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</si>
  <si>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</si>
  <si>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</si>
  <si>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</si>
  <si>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</si>
  <si>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</si>
  <si>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</si>
  <si>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</si>
  <si>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</si>
  <si>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</si>
  <si>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</si>
  <si>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</si>
  <si>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</si>
  <si>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</si>
  <si>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</si>
  <si>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</si>
  <si>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</si>
  <si>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</si>
  <si>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</si>
  <si>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</si>
  <si>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</si>
  <si>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</si>
  <si>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</si>
  <si>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</si>
  <si>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</si>
  <si>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</si>
  <si>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</si>
  <si>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</si>
  <si>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</si>
  <si>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</si>
  <si>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</si>
  <si>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</si>
  <si>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</si>
  <si>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</si>
  <si>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</si>
  <si>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</si>
  <si>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</si>
  <si>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</si>
  <si>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</si>
  <si>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</si>
  <si>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</si>
  <si>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</si>
  <si>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</si>
  <si>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</si>
  <si>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</si>
  <si>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</si>
  <si>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</si>
  <si>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</si>
  <si>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</si>
  <si>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</si>
  <si>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</si>
  <si>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</si>
  <si>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</si>
  <si>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</si>
  <si>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</si>
  <si>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</si>
  <si>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</si>
  <si>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</si>
  <si>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</si>
  <si>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</si>
  <si>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</si>
  <si>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</si>
  <si>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</si>
  <si>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</si>
  <si>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</si>
  <si>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</si>
  <si>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</si>
  <si>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</si>
  <si>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</si>
  <si>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</si>
  <si>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</si>
  <si>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</si>
  <si>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</si>
  <si>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</si>
  <si>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</si>
  <si>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</si>
  <si>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</si>
  <si>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</si>
  <si>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</si>
  <si>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</si>
  <si>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</si>
  <si>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</si>
  <si>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</si>
  <si>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</si>
  <si>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</si>
  <si>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</si>
  <si>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</si>
  <si>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</si>
  <si>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</si>
  <si>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</si>
  <si>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</si>
  <si>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</si>
  <si>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</si>
  <si>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</si>
  <si>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</si>
  <si>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</si>
  <si>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</si>
  <si>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</si>
  <si>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</si>
  <si>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</si>
  <si>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</si>
  <si>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</si>
  <si>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</si>
  <si>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</si>
  <si>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</si>
  <si>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</si>
  <si>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</si>
  <si>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</si>
  <si>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</si>
  <si>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</si>
  <si>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</si>
  <si>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</si>
  <si>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</si>
  <si>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</si>
  <si>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</si>
  <si>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</si>
  <si>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</si>
  <si>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</si>
  <si>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</si>
  <si>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</si>
  <si>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</si>
  <si>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</si>
  <si>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</si>
  <si>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</si>
  <si>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</si>
  <si>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</si>
  <si>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</si>
  <si>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</si>
  <si>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</si>
  <si>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</si>
  <si>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</si>
  <si>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</si>
  <si>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</si>
  <si>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</si>
  <si>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</si>
  <si>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</si>
  <si>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</si>
  <si>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</si>
  <si>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</si>
  <si>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</si>
  <si>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</si>
  <si>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</si>
  <si>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</si>
  <si>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</si>
  <si>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</si>
  <si>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</si>
  <si>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</si>
  <si>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</si>
  <si>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</si>
  <si>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</si>
  <si>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</si>
  <si>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</si>
  <si>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</si>
  <si>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</si>
  <si>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</si>
  <si>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</si>
  <si>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</si>
  <si>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</si>
  <si>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</si>
  <si>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</si>
  <si>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</si>
  <si>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</si>
  <si>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</si>
  <si>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</si>
  <si>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</si>
  <si>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</si>
  <si>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</si>
  <si>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</si>
  <si>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</si>
  <si>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</si>
  <si>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</si>
  <si>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</si>
  <si>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</si>
  <si>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</si>
  <si>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</si>
  <si>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</si>
  <si>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</si>
  <si>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</si>
  <si>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</si>
  <si>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</si>
  <si>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</si>
  <si>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</si>
  <si>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</si>
  <si>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</si>
  <si>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</si>
  <si>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</si>
  <si>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</si>
  <si>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</si>
  <si>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</si>
  <si>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</si>
  <si>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</si>
  <si>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</si>
  <si>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</si>
  <si>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</si>
  <si>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</si>
  <si>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</si>
  <si>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</si>
  <si>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</si>
  <si>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</si>
  <si>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</si>
  <si>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</si>
  <si>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</si>
  <si>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</si>
  <si>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</si>
  <si>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</si>
  <si>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</si>
  <si>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</si>
  <si>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</si>
  <si>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</si>
  <si>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</si>
  <si>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</si>
  <si>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</si>
  <si>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</si>
  <si>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</si>
  <si>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</si>
  <si>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</si>
  <si>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</si>
  <si>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</si>
  <si>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</si>
  <si>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</si>
  <si>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</si>
  <si>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</si>
  <si>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</si>
  <si>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</si>
  <si>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</si>
  <si>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</si>
  <si>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</si>
  <si>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</si>
  <si>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</si>
  <si>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</si>
  <si>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</si>
  <si>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</si>
  <si>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</si>
  <si>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</si>
  <si>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</si>
  <si>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</si>
  <si>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</si>
  <si>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</si>
  <si>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</si>
  <si>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</si>
  <si>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</si>
  <si>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</si>
  <si>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</si>
  <si>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</si>
  <si>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</si>
  <si>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</si>
  <si>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</si>
  <si>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</si>
  <si>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</si>
  <si>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</si>
  <si>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</si>
  <si>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</si>
  <si>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</si>
  <si>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</si>
  <si>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</si>
  <si>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</si>
  <si>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</si>
  <si>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</si>
  <si>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</si>
  <si>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</si>
  <si>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</si>
  <si>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</si>
  <si>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</si>
  <si>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</si>
  <si>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</si>
  <si>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</si>
  <si>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</si>
  <si>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</si>
  <si>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</si>
  <si>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</si>
  <si>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</si>
  <si>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</si>
  <si>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</si>
  <si>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</si>
  <si>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</si>
  <si>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</si>
  <si>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</si>
  <si>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</si>
  <si>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</si>
  <si>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</si>
  <si>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</si>
  <si>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</si>
  <si>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</si>
  <si>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</si>
  <si>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</si>
  <si>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</si>
  <si>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</si>
  <si>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</si>
  <si>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</si>
  <si>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</si>
  <si>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</si>
  <si>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</si>
  <si>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</si>
  <si>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</si>
  <si>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</si>
  <si>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</si>
  <si>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</si>
  <si>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</si>
  <si>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</si>
  <si>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</si>
  <si>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</si>
  <si>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</si>
  <si>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</si>
  <si>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</si>
  <si>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</si>
  <si>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</si>
  <si>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</si>
  <si>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</si>
  <si>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</si>
  <si>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</si>
  <si>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</si>
  <si>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</si>
  <si>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</si>
  <si>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</si>
  <si>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</si>
  <si>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</si>
  <si>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</si>
  <si>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</si>
  <si>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</si>
  <si>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</si>
  <si>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</si>
  <si>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</si>
  <si>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</si>
  <si>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</si>
  <si>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</si>
  <si>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</si>
  <si>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</si>
  <si>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</si>
  <si>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</si>
  <si>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</si>
  <si>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</si>
  <si>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</si>
  <si>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</si>
  <si>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</si>
  <si>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</si>
  <si>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</si>
  <si>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</si>
  <si>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</si>
  <si>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</si>
  <si>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</si>
  <si>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</si>
  <si>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</si>
  <si>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</si>
  <si>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</si>
  <si>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</si>
  <si>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</si>
  <si>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</si>
  <si>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</si>
  <si>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</si>
  <si>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</si>
  <si>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</si>
  <si>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</si>
  <si>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</si>
  <si>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</si>
  <si>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</si>
  <si>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</si>
  <si>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</si>
  <si>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</si>
  <si>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</si>
  <si>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</si>
  <si>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</si>
  <si>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</si>
  <si>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</si>
  <si>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</si>
  <si>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</si>
  <si>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</si>
  <si>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</si>
  <si>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</si>
  <si>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</si>
  <si>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</si>
  <si>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</si>
  <si>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</si>
  <si>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</si>
  <si>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</si>
  <si>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</si>
  <si>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</si>
  <si>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</si>
  <si>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</si>
  <si>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</si>
  <si>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</si>
  <si>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</si>
  <si>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</si>
  <si>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</si>
  <si>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</si>
  <si>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</si>
  <si>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</si>
  <si>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</si>
  <si>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</si>
  <si>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</si>
  <si>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</si>
  <si>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</si>
  <si>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</si>
  <si>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</si>
  <si>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</si>
  <si>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</si>
  <si>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</si>
  <si>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</si>
  <si>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</si>
  <si>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</si>
  <si>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</si>
  <si>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</si>
  <si>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</si>
  <si>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</si>
  <si>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</si>
  <si>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</si>
  <si>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</si>
  <si>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</si>
  <si>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</si>
  <si>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</si>
  <si>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</si>
  <si>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</si>
  <si>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</si>
  <si>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</si>
  <si>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</si>
  <si>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</si>
  <si>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</si>
  <si>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</si>
  <si>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</si>
  <si>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</si>
  <si>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</si>
  <si>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</si>
  <si>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</si>
  <si>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</si>
  <si>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</si>
  <si>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</si>
  <si>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</si>
  <si>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</si>
  <si>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</si>
  <si>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</si>
  <si>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</si>
  <si>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</si>
  <si>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</si>
  <si>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</si>
  <si>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</si>
  <si>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</si>
  <si>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</si>
  <si>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</si>
  <si>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</si>
  <si>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</si>
  <si>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</si>
  <si>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</si>
  <si>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</si>
  <si>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</si>
  <si>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</si>
  <si>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</si>
  <si>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</si>
  <si>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</si>
  <si>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</si>
  <si>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</si>
  <si>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</si>
  <si>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</si>
  <si>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</si>
  <si>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</si>
  <si>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</si>
  <si>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</si>
  <si>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</si>
  <si>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</si>
  <si>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</si>
  <si>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</si>
  <si>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</si>
  <si>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</si>
  <si>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</si>
  <si>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</si>
  <si>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</si>
  <si>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</si>
  <si>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</si>
  <si>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</si>
  <si>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</si>
  <si>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</si>
  <si>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</si>
  <si>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</si>
  <si>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</si>
  <si>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</si>
  <si>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</si>
  <si>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</si>
  <si>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</si>
  <si>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</si>
  <si>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</si>
  <si>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</si>
  <si>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</si>
  <si>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</si>
  <si>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</si>
  <si>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</si>
  <si>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</si>
  <si>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</si>
  <si>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</si>
  <si>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</si>
  <si>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</si>
  <si>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</si>
  <si>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</si>
  <si>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</si>
  <si>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</si>
  <si>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</si>
  <si>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</si>
  <si>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</si>
  <si>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</si>
  <si>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</si>
  <si>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</si>
  <si>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</si>
  <si>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</si>
  <si>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</si>
  <si>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</si>
  <si>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</si>
  <si>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</si>
  <si>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</si>
  <si>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</si>
  <si>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</si>
  <si>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</si>
  <si>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</si>
  <si>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</si>
  <si>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</si>
  <si>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</si>
  <si>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</si>
  <si>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</si>
  <si>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</si>
  <si>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</si>
  <si>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</si>
  <si>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</si>
  <si>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</si>
  <si>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</si>
  <si>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</si>
  <si>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</si>
  <si>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</si>
  <si>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</si>
  <si>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</si>
  <si>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</si>
  <si>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</si>
  <si>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</si>
  <si>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</si>
  <si>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</si>
  <si>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</si>
  <si>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</si>
  <si>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</si>
  <si>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</si>
  <si>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</si>
  <si>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</si>
  <si>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</si>
  <si>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</si>
  <si>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</si>
  <si>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</si>
  <si>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</si>
  <si>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</si>
  <si>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</si>
  <si>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</si>
  <si>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</si>
  <si>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</si>
  <si>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</si>
  <si>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</si>
  <si>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</si>
  <si>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</si>
  <si>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</si>
  <si>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</si>
  <si>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</si>
  <si>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</si>
  <si>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</si>
  <si>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</si>
  <si>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</si>
  <si>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</si>
  <si>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</si>
  <si>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</si>
  <si>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</si>
  <si>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</si>
  <si>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</si>
  <si>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</si>
  <si>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</si>
  <si>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</si>
  <si>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</si>
  <si>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</si>
  <si>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</si>
  <si>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</si>
  <si>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</si>
  <si>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</si>
  <si>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</si>
  <si>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</si>
  <si>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</si>
  <si>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</si>
  <si>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</si>
  <si>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</si>
  <si>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</si>
  <si>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</si>
  <si>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</si>
  <si>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</si>
  <si>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</si>
  <si>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</si>
  <si>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</si>
  <si>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</si>
  <si>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</si>
  <si>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</si>
  <si>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</si>
  <si>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</si>
  <si>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</si>
  <si>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</si>
  <si>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</si>
  <si>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</si>
  <si>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</si>
  <si>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</si>
  <si>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</si>
  <si>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</si>
  <si>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</si>
  <si>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</si>
  <si>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</si>
  <si>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</si>
  <si>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</si>
  <si>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</si>
  <si>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</si>
  <si>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</si>
  <si>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</si>
  <si>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</si>
  <si>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</si>
  <si>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</si>
  <si>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</si>
  <si>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</si>
  <si>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</si>
  <si>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</si>
  <si>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</si>
  <si>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</si>
  <si>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</si>
  <si>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</si>
  <si>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</si>
  <si>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</si>
  <si>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</si>
  <si>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</si>
  <si>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</si>
  <si>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</si>
  <si>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</si>
  <si>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</si>
  <si>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</si>
  <si>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</si>
  <si>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</si>
  <si>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</si>
  <si>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</si>
  <si>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</si>
  <si>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</si>
  <si>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</si>
  <si>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</si>
  <si>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</si>
  <si>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</si>
  <si>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</si>
  <si>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</si>
  <si>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</si>
  <si>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</si>
  <si>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</si>
  <si>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</si>
  <si>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</si>
  <si>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</si>
  <si>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</si>
  <si>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</si>
  <si>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</si>
  <si>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</si>
  <si>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</si>
  <si>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</si>
  <si>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</si>
  <si>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</si>
  <si>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</si>
  <si>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</si>
  <si>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</si>
  <si>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</si>
  <si>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</si>
  <si>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</si>
  <si>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</si>
  <si>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</si>
  <si>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</si>
  <si>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</si>
  <si>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</si>
  <si>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</si>
  <si>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</si>
  <si>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</si>
  <si>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</si>
  <si>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</si>
  <si>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</si>
  <si>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</si>
  <si>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</si>
  <si>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</si>
  <si>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</si>
  <si>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</si>
  <si>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</si>
  <si>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</si>
  <si>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</si>
  <si>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</si>
  <si>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</si>
  <si>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</si>
  <si>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</si>
  <si>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</si>
  <si>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</si>
  <si>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</si>
  <si>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</si>
  <si>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</si>
  <si>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</si>
  <si>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</si>
  <si>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</si>
  <si>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</si>
  <si>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</si>
  <si>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</si>
  <si>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</si>
  <si>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</si>
  <si>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</si>
  <si>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</si>
  <si>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</si>
  <si>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</si>
  <si>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</si>
  <si>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</si>
  <si>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</si>
  <si>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</si>
  <si>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</si>
  <si>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</si>
  <si>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</si>
  <si>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</si>
  <si>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</si>
  <si>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</si>
  <si>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</si>
  <si>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</si>
  <si>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</si>
  <si>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</si>
  <si>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</si>
  <si>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</si>
  <si>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</si>
  <si>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</si>
  <si>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</si>
  <si>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</si>
  <si>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</si>
  <si>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</si>
  <si>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</si>
  <si>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</si>
  <si>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</si>
  <si>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</si>
  <si>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</si>
  <si>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</si>
  <si>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</si>
  <si>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</si>
  <si>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</si>
  <si>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</si>
  <si>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</si>
  <si>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</si>
  <si>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</si>
  <si>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</si>
  <si>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</si>
  <si>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</si>
  <si>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</si>
  <si>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</si>
  <si>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</si>
  <si>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</si>
  <si>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</si>
  <si>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</si>
  <si>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</si>
  <si>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</si>
  <si>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</si>
  <si>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</si>
  <si>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</si>
  <si>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</si>
  <si>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</si>
  <si>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</si>
  <si>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</si>
  <si>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</si>
  <si>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</si>
  <si>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</si>
  <si>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</si>
  <si>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</si>
  <si>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</si>
  <si>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</si>
  <si>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</si>
  <si>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</si>
  <si>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</si>
  <si>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</si>
  <si>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</si>
  <si>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</si>
  <si>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</si>
  <si>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</si>
  <si>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</si>
  <si>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</si>
  <si>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</si>
  <si>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</si>
  <si>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</si>
  <si>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</si>
  <si>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</si>
  <si>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</si>
  <si>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</si>
  <si>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</si>
  <si>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</si>
  <si>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</si>
  <si>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</si>
  <si>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</si>
  <si>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</si>
  <si>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</si>
  <si>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</si>
  <si>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</si>
  <si>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</si>
  <si>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</si>
  <si>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</si>
  <si>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</si>
  <si>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</si>
  <si>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</si>
  <si>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</si>
  <si>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</si>
  <si>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</si>
  <si>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</si>
  <si>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</si>
  <si>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</si>
  <si>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</si>
  <si>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</si>
  <si>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</si>
  <si>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</si>
  <si>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</si>
  <si>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</si>
  <si>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</si>
  <si>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</si>
  <si>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</si>
  <si>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</si>
  <si>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</si>
  <si>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</si>
  <si>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</si>
  <si>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</si>
  <si>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</si>
  <si>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</si>
  <si>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</si>
  <si>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</si>
  <si>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</si>
  <si>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</si>
  <si>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</si>
  <si>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</si>
  <si>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</si>
  <si>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</si>
  <si>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</si>
  <si>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</si>
  <si>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</si>
  <si>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</si>
  <si>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</si>
  <si>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</si>
  <si>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</si>
  <si>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</si>
  <si>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</si>
  <si>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</si>
  <si>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</si>
  <si>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</si>
  <si>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</si>
  <si>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</si>
  <si>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</si>
  <si>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</si>
  <si>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</si>
  <si>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</si>
  <si>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</si>
  <si>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</si>
  <si>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</si>
  <si>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</si>
  <si>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</si>
  <si>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</si>
  <si>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</si>
  <si>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</si>
  <si>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</si>
  <si>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</si>
  <si>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</si>
  <si>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</si>
  <si>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</si>
  <si>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</si>
  <si>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</si>
  <si>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</si>
  <si>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</si>
  <si>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</si>
  <si>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</si>
  <si>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</si>
  <si>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</si>
  <si>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</si>
  <si>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</si>
  <si>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</si>
  <si>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</si>
  <si>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</si>
  <si>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</si>
  <si>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</si>
  <si>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</si>
  <si>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</si>
  <si>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</si>
  <si>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</si>
  <si>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</si>
  <si>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</si>
  <si>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</si>
  <si>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</si>
  <si>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</si>
  <si>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</si>
  <si>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</si>
  <si>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</si>
  <si>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</si>
  <si>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</si>
  <si>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</si>
  <si>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</si>
  <si>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</si>
  <si>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</si>
  <si>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</si>
  <si>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</si>
  <si>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</si>
  <si>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</si>
  <si>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</si>
  <si>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</si>
  <si>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</si>
  <si>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</si>
  <si>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</si>
  <si>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</si>
  <si>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</si>
  <si>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</si>
  <si>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</si>
  <si>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</si>
  <si>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</si>
  <si>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</si>
  <si>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</si>
  <si>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</si>
  <si>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</si>
  <si>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</si>
  <si>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</si>
  <si>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</si>
  <si>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</si>
  <si>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</si>
  <si>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</si>
  <si>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</si>
  <si>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</si>
  <si>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</si>
  <si>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</si>
  <si>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</si>
  <si>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</si>
  <si>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</si>
  <si>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</si>
  <si>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</si>
  <si>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</si>
  <si>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</si>
  <si>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</si>
  <si>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</si>
  <si>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</si>
  <si>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</si>
  <si>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</si>
  <si>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</si>
  <si>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</si>
  <si>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</si>
  <si>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</si>
  <si>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</si>
  <si>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</si>
  <si>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</si>
  <si>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</si>
  <si>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</si>
  <si>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</si>
  <si>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</si>
  <si>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</si>
  <si>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</si>
  <si>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</si>
  <si>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</si>
  <si>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</si>
  <si>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</si>
  <si>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</si>
  <si>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</si>
  <si>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</si>
  <si>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</si>
  <si>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</si>
  <si>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</si>
  <si>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</si>
  <si>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</si>
  <si>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</si>
  <si>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</si>
  <si>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</si>
  <si>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</si>
  <si>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</si>
  <si>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</si>
  <si>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</si>
  <si>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</si>
  <si>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</si>
  <si>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</si>
  <si>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</si>
  <si>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</si>
  <si>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</si>
  <si>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</si>
  <si>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</si>
  <si>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</si>
  <si>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</si>
  <si>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</si>
  <si>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</si>
  <si>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</si>
  <si>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</si>
  <si>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</si>
  <si>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</si>
  <si>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</si>
  <si>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</si>
  <si>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</si>
  <si>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</si>
  <si>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</si>
  <si>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</si>
  <si>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</si>
  <si>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</si>
  <si>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</si>
  <si>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</si>
  <si>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</si>
  <si>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</si>
  <si>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</si>
  <si>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</si>
  <si>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</si>
  <si>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</si>
  <si>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</si>
  <si>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</si>
  <si>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</si>
  <si>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</si>
  <si>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</si>
  <si>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</si>
  <si>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</si>
  <si>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</si>
  <si>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</si>
  <si>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</si>
  <si>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</si>
  <si>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</si>
  <si>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</si>
  <si>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</si>
  <si>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</si>
  <si>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</si>
  <si>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</si>
  <si>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</si>
  <si>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</si>
  <si>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</si>
  <si>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</si>
  <si>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</si>
  <si>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</si>
  <si>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</si>
  <si>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</si>
  <si>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</si>
  <si>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</si>
  <si>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</si>
  <si>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</si>
  <si>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</si>
  <si>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</si>
  <si>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</si>
  <si>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</si>
  <si>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</si>
  <si>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</si>
  <si>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</si>
  <si>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</si>
  <si>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</si>
  <si>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</si>
  <si>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</si>
  <si>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</si>
  <si>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</si>
  <si>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</si>
  <si>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</si>
  <si>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</si>
  <si>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</si>
  <si>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</si>
  <si>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</si>
  <si>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</si>
  <si>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</si>
  <si>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</si>
  <si>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</si>
  <si>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</si>
  <si>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</si>
  <si>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</si>
  <si>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</si>
  <si>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</si>
  <si>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</si>
  <si>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</si>
  <si>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</si>
  <si>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</si>
  <si>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</si>
  <si>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</si>
  <si>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</si>
  <si>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</si>
  <si>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</si>
  <si>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</si>
  <si>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</si>
  <si>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</si>
  <si>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</si>
  <si>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</si>
  <si>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</si>
  <si>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</si>
  <si>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</si>
  <si>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</si>
  <si>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</si>
  <si>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</si>
  <si>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</si>
  <si>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</si>
  <si>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</si>
  <si>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</si>
  <si>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</si>
  <si>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</si>
  <si>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</si>
  <si>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</si>
  <si>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</si>
  <si>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</si>
  <si>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</si>
  <si>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</si>
  <si>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</si>
  <si>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</si>
  <si>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</si>
  <si>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</si>
  <si>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</si>
  <si>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</si>
  <si>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</si>
  <si>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</si>
  <si>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</si>
  <si>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</si>
  <si>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</si>
  <si>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</si>
  <si>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</si>
  <si>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</si>
  <si>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</si>
  <si>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</si>
  <si>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</si>
  <si>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</si>
  <si>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</si>
  <si>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</si>
  <si>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</si>
  <si>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</si>
  <si>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</si>
  <si>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</si>
  <si>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</si>
  <si>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</si>
  <si>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</si>
  <si>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</si>
  <si>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</si>
  <si>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</si>
  <si>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</si>
  <si>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</si>
  <si>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</si>
  <si>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</si>
  <si>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</si>
  <si>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</si>
  <si>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</si>
  <si>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</si>
  <si>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</si>
  <si>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</si>
  <si>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</si>
  <si>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</si>
  <si>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</si>
  <si>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</si>
  <si>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</si>
  <si>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</si>
  <si>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</si>
  <si>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</si>
  <si>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</si>
  <si>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</si>
  <si>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</si>
  <si>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</si>
  <si>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</si>
  <si>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</si>
  <si>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</si>
  <si>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</si>
  <si>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</si>
  <si>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</si>
  <si>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</si>
  <si>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</si>
  <si>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</si>
  <si>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</si>
  <si>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</si>
  <si>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</si>
  <si>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</si>
  <si>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</si>
  <si>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</si>
  <si>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</si>
  <si>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</si>
  <si>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</si>
  <si>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</si>
  <si>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</si>
  <si>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</si>
  <si>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</si>
  <si>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</si>
  <si>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</si>
  <si>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</si>
  <si>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</si>
  <si>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</si>
  <si>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</si>
  <si>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</si>
  <si>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</si>
  <si>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</si>
  <si>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</si>
  <si>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</si>
  <si>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</si>
  <si>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</si>
  <si>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</si>
  <si>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</si>
  <si>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</si>
  <si>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</si>
  <si>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</si>
  <si>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</si>
  <si>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</si>
  <si>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</si>
  <si>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</si>
  <si>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</si>
  <si>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</si>
  <si>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</si>
  <si>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</si>
  <si>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</si>
  <si>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</si>
  <si>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</si>
  <si>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</si>
  <si>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</si>
  <si>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</si>
  <si>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</si>
  <si>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</si>
  <si>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</si>
  <si>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</si>
  <si>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</si>
  <si>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</si>
  <si>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</si>
  <si>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</si>
  <si>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</si>
  <si>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</si>
  <si>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</si>
  <si>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</si>
  <si>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</si>
  <si>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</si>
  <si>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</si>
  <si>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</si>
  <si>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</si>
  <si>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</si>
  <si>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</si>
  <si>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</si>
  <si>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</si>
  <si>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</si>
  <si>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</si>
  <si>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</si>
  <si>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</si>
  <si>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</si>
  <si>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</si>
  <si>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</si>
  <si>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</si>
  <si>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</si>
  <si>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</si>
  <si>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</si>
  <si>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</si>
  <si>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</si>
  <si>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</si>
  <si>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</si>
  <si>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</si>
  <si>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</si>
  <si>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</si>
  <si>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</si>
  <si>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</si>
  <si>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</si>
  <si>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</si>
  <si>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</si>
  <si>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</si>
  <si>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</si>
  <si>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</si>
  <si>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</si>
  <si>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</si>
  <si>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</si>
  <si>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</si>
  <si>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</si>
  <si>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</si>
  <si>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</si>
  <si>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</si>
  <si>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</si>
  <si>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</si>
  <si>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</si>
  <si>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</si>
  <si>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</si>
  <si>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</si>
  <si>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</si>
  <si>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</si>
  <si>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</si>
  <si>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</si>
  <si>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</si>
  <si>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</si>
  <si>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</si>
  <si>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</si>
  <si>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</si>
  <si>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</si>
  <si>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</si>
  <si>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</si>
  <si>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</si>
  <si>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</si>
  <si>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</si>
  <si>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</si>
  <si>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</si>
  <si>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</si>
  <si>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</si>
  <si>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</si>
  <si>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</si>
  <si>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</si>
  <si>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</si>
  <si>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</si>
  <si>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</si>
  <si>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</si>
  <si>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</si>
  <si>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</si>
  <si>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</si>
  <si>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</si>
  <si>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</si>
  <si>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</si>
  <si>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</si>
  <si>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</si>
  <si>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</si>
  <si>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</si>
  <si>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</si>
  <si>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</si>
  <si>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</si>
  <si>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</si>
  <si>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</si>
  <si>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</si>
  <si>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</si>
  <si>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</si>
  <si>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</si>
  <si>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</si>
  <si>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</si>
  <si>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</si>
  <si>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</si>
  <si>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</si>
  <si>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</si>
  <si>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</si>
  <si>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</si>
  <si>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</si>
  <si>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</si>
  <si>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</si>
  <si>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</si>
  <si>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</si>
  <si>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</si>
  <si>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</si>
  <si>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</si>
  <si>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</si>
  <si>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</si>
  <si>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</si>
  <si>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</si>
  <si>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</si>
  <si>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</si>
  <si>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</si>
  <si>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</si>
  <si>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</si>
  <si>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</si>
  <si>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</si>
  <si>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</si>
  <si>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</si>
  <si>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</si>
  <si>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</si>
  <si>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</si>
  <si>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</si>
  <si>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</si>
  <si>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</si>
  <si>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</si>
  <si>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</si>
  <si>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</si>
  <si>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</si>
  <si>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</si>
  <si>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</si>
  <si>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</si>
  <si>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</si>
  <si>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</si>
  <si>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</si>
  <si>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</si>
  <si>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</si>
  <si>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</si>
  <si>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</si>
  <si>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</si>
  <si>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</si>
  <si>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</si>
  <si>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</si>
  <si>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</si>
  <si>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</si>
  <si>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</si>
  <si>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</si>
  <si>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</si>
  <si>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</si>
  <si>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</si>
  <si>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</si>
  <si>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</si>
  <si>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</si>
  <si>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</si>
  <si>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</si>
  <si>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</si>
  <si>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</si>
  <si>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</si>
  <si>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</si>
  <si>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</si>
  <si>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</si>
  <si>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</si>
  <si>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</si>
  <si>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</si>
  <si>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</si>
  <si>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</si>
  <si>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</si>
  <si>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</si>
  <si>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</si>
  <si>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</si>
  <si>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</si>
  <si>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</si>
  <si>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</si>
  <si>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</si>
  <si>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</si>
  <si>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</si>
  <si>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</si>
  <si>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</si>
  <si>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</si>
  <si>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</si>
  <si>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</si>
  <si>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</si>
  <si>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</si>
  <si>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</si>
  <si>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</si>
  <si>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</si>
  <si>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</si>
  <si>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</si>
  <si>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</si>
  <si>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</si>
  <si>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</si>
  <si>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</si>
  <si>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</si>
  <si>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</si>
  <si>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</si>
  <si>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</si>
  <si>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</si>
  <si>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</si>
  <si>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</si>
  <si>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</si>
  <si>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</si>
  <si>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</si>
  <si>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</si>
  <si>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</si>
  <si>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</si>
  <si>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</si>
  <si>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</si>
  <si>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</si>
  <si>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</si>
  <si>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</si>
  <si>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</si>
  <si>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</si>
  <si>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</si>
  <si>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</si>
  <si>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</si>
  <si>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</si>
  <si>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</si>
  <si>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</si>
  <si>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</si>
  <si>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</si>
  <si>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</si>
  <si>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</si>
  <si>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</si>
  <si>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</si>
  <si>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</si>
  <si>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</si>
  <si>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</si>
  <si>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</si>
  <si>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</si>
  <si>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</si>
  <si>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</si>
  <si>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</si>
  <si>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</si>
  <si>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</si>
  <si>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</si>
  <si>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</si>
  <si>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</si>
  <si>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</si>
  <si>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</si>
  <si>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</si>
  <si>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</si>
  <si>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</si>
  <si>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</si>
  <si>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</si>
  <si>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</si>
  <si>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</si>
  <si>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</si>
  <si>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</si>
  <si>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</si>
  <si>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</si>
  <si>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</si>
  <si>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</si>
  <si>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</si>
  <si>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</si>
  <si>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</si>
  <si>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</si>
  <si>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</si>
  <si>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</si>
  <si>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</si>
  <si>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</si>
  <si>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</si>
  <si>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</si>
  <si>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</si>
  <si>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</si>
  <si>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</si>
  <si>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</si>
  <si>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</si>
  <si>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</si>
  <si>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</si>
  <si>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</si>
  <si>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</si>
  <si>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</si>
  <si>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</si>
  <si>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</si>
  <si>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</si>
  <si>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</si>
  <si>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</si>
  <si>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</si>
  <si>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</si>
  <si>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</si>
  <si>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</si>
  <si>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</si>
  <si>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</si>
  <si>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</si>
  <si>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</si>
  <si>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</si>
  <si>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</si>
  <si>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</si>
  <si>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</si>
  <si>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</si>
  <si>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</si>
  <si>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</si>
  <si>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</si>
  <si>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</si>
  <si>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</si>
  <si>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</si>
  <si>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</si>
  <si>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</si>
  <si>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</si>
  <si>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</si>
  <si>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</si>
  <si>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</si>
  <si>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</si>
  <si>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</si>
  <si>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</si>
  <si>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</si>
  <si>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</si>
  <si>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</si>
  <si>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</si>
  <si>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</si>
  <si>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</si>
  <si>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</si>
  <si>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</si>
  <si>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</si>
  <si>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</si>
  <si>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</si>
  <si>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</si>
  <si>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</si>
  <si>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</si>
  <si>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</si>
  <si>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</si>
  <si>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</si>
  <si>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</si>
  <si>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</si>
  <si>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</si>
  <si>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</si>
  <si>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</si>
  <si>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</si>
  <si>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</si>
  <si>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</si>
  <si>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</si>
  <si>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</si>
  <si>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</si>
  <si>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</si>
  <si>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</si>
  <si>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</si>
  <si>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</si>
  <si>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</si>
  <si>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</si>
  <si>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</si>
  <si>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</si>
  <si>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</si>
  <si>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</si>
  <si>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</si>
  <si>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</si>
  <si>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</si>
  <si>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</si>
  <si>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</si>
  <si>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</si>
  <si>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</si>
  <si>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</si>
  <si>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</si>
  <si>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</si>
  <si>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</si>
  <si>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</si>
  <si>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</si>
  <si>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</si>
  <si>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</si>
  <si>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</si>
  <si>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</si>
  <si>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</si>
  <si>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</si>
  <si>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</si>
  <si>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</si>
  <si>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</si>
  <si>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</si>
  <si>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</si>
  <si>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</si>
  <si>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</si>
  <si>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</si>
  <si>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</si>
  <si>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</si>
  <si>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</si>
  <si>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</si>
  <si>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</si>
  <si>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</si>
  <si>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</si>
  <si>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</si>
  <si>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</si>
  <si>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</si>
  <si>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</si>
  <si>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</si>
  <si>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</si>
  <si>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</si>
  <si>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</si>
  <si>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</si>
  <si>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</si>
  <si>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</si>
  <si>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</si>
  <si>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</si>
  <si>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</si>
  <si>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</si>
  <si>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</si>
  <si>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</si>
  <si>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</si>
  <si>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</si>
  <si>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</si>
  <si>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</si>
  <si>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</si>
  <si>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</si>
  <si>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</si>
  <si>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</si>
  <si>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</si>
  <si>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</si>
  <si>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</si>
  <si>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</si>
  <si>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</si>
  <si>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</si>
  <si>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</si>
  <si>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</si>
  <si>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</si>
  <si>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</si>
  <si>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</si>
  <si>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</si>
  <si>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</si>
  <si>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</si>
  <si>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</si>
  <si>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</si>
  <si>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</si>
  <si>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</si>
  <si>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</si>
  <si>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</si>
  <si>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</si>
  <si>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</si>
  <si>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</si>
  <si>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</si>
  <si>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</si>
  <si>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</si>
  <si>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</si>
  <si>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</si>
  <si>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</si>
  <si>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</si>
  <si>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</si>
  <si>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</si>
  <si>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</si>
  <si>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</si>
  <si>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</si>
  <si>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</si>
  <si>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</si>
  <si>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</si>
  <si>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</si>
  <si>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</si>
  <si>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</si>
  <si>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</si>
  <si>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</si>
  <si>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</si>
  <si>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</si>
  <si>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</si>
  <si>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</si>
  <si>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</si>
  <si>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</si>
  <si>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</si>
  <si>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</si>
  <si>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</si>
  <si>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</si>
  <si>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</si>
  <si>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</si>
  <si>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</si>
  <si>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</si>
  <si>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</si>
  <si>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</si>
  <si>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</si>
  <si>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</si>
  <si>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</si>
  <si>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</si>
  <si>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</si>
  <si>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</si>
  <si>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</si>
  <si>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</si>
  <si>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</si>
  <si>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</si>
  <si>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</si>
  <si>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</si>
  <si>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</si>
  <si>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</si>
  <si>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</si>
  <si>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</si>
  <si>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</si>
  <si>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</si>
  <si>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</si>
  <si>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</si>
  <si>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</si>
  <si>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</si>
  <si>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</si>
  <si>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</si>
  <si>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</si>
  <si>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</si>
  <si>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</si>
  <si>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</si>
  <si>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</si>
  <si>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</si>
  <si>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</si>
  <si>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</si>
  <si>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</si>
  <si>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</si>
  <si>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</si>
  <si>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</si>
  <si>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</si>
  <si>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</si>
  <si>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</si>
  <si>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</si>
  <si>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</si>
  <si>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</si>
  <si>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</si>
  <si>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</si>
  <si>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</si>
  <si>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</si>
  <si>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</si>
  <si>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</si>
  <si>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</si>
  <si>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</si>
  <si>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</si>
  <si>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</si>
  <si>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</si>
  <si>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</si>
  <si>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</si>
  <si>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</si>
  <si>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</si>
  <si>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</si>
  <si>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</si>
  <si>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</si>
  <si>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</si>
  <si>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</si>
  <si>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</si>
  <si>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</si>
  <si>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</si>
  <si>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</si>
  <si>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</si>
  <si>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</si>
  <si>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</si>
  <si>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</si>
  <si>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</si>
  <si>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</si>
  <si>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</si>
  <si>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</si>
  <si>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</si>
  <si>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</si>
  <si>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</si>
  <si>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</si>
  <si>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</si>
  <si>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</si>
  <si>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</si>
  <si>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</si>
  <si>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</si>
  <si>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</si>
  <si>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</si>
  <si>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</si>
  <si>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</si>
  <si>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</si>
  <si>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</si>
  <si>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</si>
  <si>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</si>
  <si>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</si>
  <si>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</si>
  <si>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</si>
  <si>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</si>
  <si>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</si>
  <si>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</si>
  <si>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</si>
  <si>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</si>
  <si>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</si>
  <si>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</si>
  <si>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</si>
  <si>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</si>
  <si>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</si>
  <si>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</si>
  <si>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</si>
  <si>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</si>
  <si>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</si>
  <si>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</si>
  <si>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</si>
  <si>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</si>
  <si>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</si>
  <si>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</si>
  <si>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</si>
  <si>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</si>
  <si>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</si>
  <si>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</si>
  <si>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</si>
  <si>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</si>
  <si>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</si>
  <si>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</si>
  <si>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</si>
  <si>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</si>
  <si>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</si>
  <si>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</si>
  <si>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</si>
  <si>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</si>
  <si>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</si>
  <si>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</si>
  <si>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</si>
  <si>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</si>
  <si>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</si>
  <si>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</si>
  <si>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</si>
  <si>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</si>
  <si>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</si>
  <si>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</si>
  <si>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</si>
  <si>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</si>
  <si>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</si>
  <si>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</si>
  <si>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</si>
  <si>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</si>
  <si>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</si>
  <si>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</si>
  <si>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</si>
  <si>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</si>
  <si>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</si>
  <si>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</si>
  <si>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</si>
  <si>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</si>
  <si>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</si>
  <si>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</si>
  <si>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</si>
  <si>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</si>
  <si>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</si>
  <si>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</si>
  <si>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</si>
  <si>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</si>
  <si>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</si>
  <si>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</si>
  <si>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</si>
  <si>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</si>
  <si>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</si>
  <si>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</si>
  <si>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</si>
  <si>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</si>
  <si>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</si>
  <si>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</si>
  <si>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</si>
  <si>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</si>
  <si>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</si>
  <si>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</si>
  <si>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</si>
  <si>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</si>
  <si>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</si>
  <si>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</si>
  <si>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</si>
  <si>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</si>
  <si>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</si>
  <si>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</si>
  <si>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</si>
  <si>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</si>
  <si>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</si>
  <si>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</si>
  <si>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</si>
  <si>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</si>
  <si>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</si>
  <si>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</si>
  <si>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</si>
  <si>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</si>
  <si>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</si>
  <si>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</si>
  <si>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</si>
  <si>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</si>
  <si>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</si>
  <si>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</si>
  <si>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</si>
  <si>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</si>
  <si>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</si>
  <si>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</si>
  <si>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</si>
  <si>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</si>
  <si>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</si>
  <si>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</si>
  <si>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</si>
  <si>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</si>
  <si>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</si>
  <si>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</si>
  <si>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</si>
  <si>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</si>
  <si>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</si>
  <si>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</si>
  <si>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</si>
  <si>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</si>
  <si>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</si>
  <si>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</si>
  <si>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</si>
  <si>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</si>
  <si>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</si>
  <si>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</si>
  <si>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</si>
  <si>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</si>
  <si>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</si>
  <si>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</si>
  <si>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</si>
  <si>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</si>
  <si>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</si>
  <si>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</si>
  <si>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</si>
  <si>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</si>
  <si>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</si>
  <si>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</si>
  <si>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</si>
  <si>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</si>
  <si>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</si>
  <si>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</si>
  <si>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</si>
  <si>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</si>
  <si>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</si>
  <si>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</si>
  <si>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</si>
  <si>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</si>
  <si>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</si>
  <si>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</si>
  <si>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</si>
  <si>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</si>
  <si>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</si>
  <si>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</si>
  <si>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</si>
  <si>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</si>
  <si>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</si>
  <si>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</si>
  <si>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</si>
  <si>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</si>
  <si>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</si>
  <si>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</si>
  <si>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</si>
  <si>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</si>
  <si>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</si>
  <si>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</si>
  <si>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</si>
  <si>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</si>
  <si>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</si>
  <si>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</si>
  <si>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</si>
  <si>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</si>
  <si>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</si>
  <si>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</si>
  <si>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</si>
  <si>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</si>
  <si>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</si>
  <si>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</si>
  <si>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</si>
  <si>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</si>
  <si>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</si>
  <si>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</si>
  <si>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</si>
  <si>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</si>
  <si>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</si>
  <si>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</si>
  <si>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</si>
  <si>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</si>
  <si>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</si>
  <si>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</si>
  <si>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</si>
  <si>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</si>
  <si>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</si>
  <si>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</si>
  <si>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</si>
  <si>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</si>
  <si>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</si>
  <si>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</si>
  <si>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</si>
  <si>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</si>
  <si>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</si>
  <si>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</si>
  <si>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</si>
  <si>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</si>
  <si>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</si>
  <si>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</si>
  <si>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</si>
  <si>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</si>
  <si>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</si>
  <si>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</si>
  <si>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</si>
  <si>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</si>
  <si>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</si>
  <si>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</si>
  <si>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</si>
  <si>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</si>
  <si>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</si>
  <si>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</si>
  <si>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</si>
  <si>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</si>
  <si>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</si>
  <si>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</si>
  <si>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</si>
  <si>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</si>
  <si>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</si>
  <si>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</si>
  <si>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</si>
  <si>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</si>
  <si>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</si>
  <si>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</si>
  <si>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</si>
  <si>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</si>
  <si>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</si>
  <si>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</si>
  <si>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</si>
  <si>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</si>
  <si>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</si>
  <si>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</si>
  <si>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</si>
  <si>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</si>
  <si>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</si>
  <si>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</si>
  <si>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</si>
  <si>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</si>
  <si>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</si>
  <si>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</si>
  <si>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</si>
  <si>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</si>
  <si>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</si>
  <si>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</si>
  <si>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</si>
  <si>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</si>
  <si>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</si>
  <si>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</si>
  <si>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</si>
  <si>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</si>
  <si>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</si>
  <si>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</si>
  <si>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</si>
  <si>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</si>
  <si>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</si>
  <si>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</si>
  <si>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</si>
  <si>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</si>
  <si>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</si>
  <si>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</si>
  <si>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</si>
  <si>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</si>
  <si>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</si>
  <si>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</si>
  <si>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</si>
  <si>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</si>
  <si>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</si>
  <si>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</si>
  <si>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</si>
  <si>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</si>
  <si>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</si>
  <si>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</si>
  <si>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</si>
  <si>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</si>
  <si>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</si>
  <si>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</si>
  <si>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</si>
  <si>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</si>
  <si>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</si>
  <si>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</si>
  <si>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</si>
  <si>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</si>
  <si>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</si>
  <si>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</si>
  <si>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</si>
  <si>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</si>
  <si>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</si>
  <si>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</si>
  <si>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</si>
  <si>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</si>
  <si>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</si>
  <si>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</si>
  <si>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</si>
  <si>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</si>
  <si>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</si>
  <si>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</si>
  <si>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</si>
  <si>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</si>
  <si>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</si>
  <si>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</si>
  <si>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</si>
  <si>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</si>
  <si>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</si>
  <si>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</si>
  <si>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</si>
  <si>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</si>
  <si>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</si>
  <si>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</si>
  <si>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</si>
  <si>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</si>
  <si>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</si>
  <si>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</si>
  <si>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</si>
  <si>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</si>
  <si>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</si>
  <si>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</si>
  <si>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</si>
  <si>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</si>
  <si>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</si>
  <si>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</si>
  <si>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</si>
  <si>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</si>
  <si>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</si>
  <si>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</si>
  <si>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</si>
  <si>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</si>
  <si>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</si>
  <si>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</si>
  <si>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</si>
  <si>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</si>
  <si>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</si>
  <si>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</si>
  <si>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</si>
  <si>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</si>
  <si>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</si>
  <si>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</si>
  <si>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</si>
  <si>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</si>
  <si>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</si>
  <si>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</si>
  <si>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</si>
  <si>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</si>
  <si>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</si>
  <si>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</si>
  <si>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</si>
  <si>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</si>
  <si>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</si>
  <si>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</si>
  <si>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</si>
  <si>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</si>
  <si>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</si>
  <si>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</si>
  <si>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</si>
  <si>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</si>
  <si>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</si>
  <si>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</si>
  <si>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</si>
  <si>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</si>
  <si>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</si>
  <si>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</si>
  <si>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</si>
  <si>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</si>
  <si>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</si>
  <si>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</si>
  <si>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</si>
  <si>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</si>
  <si>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</si>
  <si>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</si>
  <si>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</si>
  <si>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</si>
  <si>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</si>
  <si>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</si>
  <si>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</si>
  <si>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</si>
  <si>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</si>
  <si>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</si>
  <si>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</si>
  <si>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</si>
  <si>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</si>
  <si>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</si>
  <si>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</si>
  <si>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</si>
  <si>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</si>
  <si>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</si>
  <si>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</si>
  <si>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</si>
  <si>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</si>
  <si>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</si>
  <si>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</si>
  <si>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</si>
  <si>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</si>
  <si>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</si>
  <si>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</si>
  <si>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</si>
  <si>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</si>
  <si>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</si>
  <si>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</si>
  <si>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</si>
  <si>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</si>
  <si>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</si>
  <si>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</si>
  <si>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</si>
  <si>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</si>
  <si>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</si>
  <si>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</si>
  <si>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</si>
  <si>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</si>
  <si>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</si>
  <si>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</si>
  <si>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</si>
  <si>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</si>
  <si>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</si>
  <si>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</si>
  <si>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</si>
  <si>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</si>
  <si>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</si>
  <si>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</si>
  <si>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</si>
  <si>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</si>
  <si>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</si>
  <si>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</si>
  <si>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</si>
  <si>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</si>
  <si>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</si>
  <si>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</si>
  <si>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</si>
  <si>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</si>
  <si>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</si>
  <si>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</si>
  <si>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</si>
  <si>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</si>
  <si>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</si>
  <si>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</si>
  <si>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</si>
  <si>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</si>
  <si>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</si>
  <si>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</si>
  <si>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</si>
  <si>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</si>
  <si>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</si>
  <si>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</si>
  <si>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</si>
  <si>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</si>
  <si>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</si>
  <si>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</si>
  <si>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</si>
  <si>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</si>
  <si>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</si>
  <si>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</si>
  <si>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</si>
  <si>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</si>
  <si>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</si>
  <si>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</si>
  <si>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</si>
  <si>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</si>
  <si>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</si>
  <si>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</si>
  <si>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</si>
  <si>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</si>
  <si>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</si>
  <si>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</si>
  <si>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</si>
  <si>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</si>
  <si>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</si>
  <si>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</si>
  <si>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</si>
  <si>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</si>
  <si>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</si>
  <si>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</si>
  <si>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</si>
  <si>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</si>
  <si>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</si>
  <si>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</si>
  <si>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</si>
  <si>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</si>
  <si>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</si>
  <si>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</si>
  <si>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</si>
  <si>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</si>
  <si>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</si>
  <si>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</si>
  <si>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</si>
  <si>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</si>
  <si>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</si>
  <si>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</si>
  <si>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</si>
  <si>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</si>
  <si>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</si>
  <si>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</si>
  <si>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</si>
  <si>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</si>
  <si>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</si>
  <si>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</si>
  <si>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</si>
  <si>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</si>
  <si>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</si>
  <si>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</si>
  <si>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</si>
  <si>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</si>
  <si>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</si>
  <si>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</si>
  <si>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</si>
  <si>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</si>
  <si>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</si>
  <si>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</si>
  <si>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</si>
  <si>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</si>
  <si>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</si>
  <si>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</si>
  <si>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</si>
  <si>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</si>
  <si>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</si>
  <si>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</si>
  <si>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</si>
  <si>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</si>
  <si>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</si>
  <si>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</si>
  <si>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</si>
  <si>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</si>
  <si>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</si>
  <si>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</si>
  <si>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</si>
  <si>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</si>
  <si>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</si>
  <si>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</si>
  <si>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</si>
  <si>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</si>
  <si>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</si>
  <si>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</si>
  <si>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</si>
  <si>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</si>
  <si>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</si>
  <si>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</si>
  <si>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</si>
  <si>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</si>
  <si>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</si>
  <si>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</si>
  <si>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</si>
  <si>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</si>
  <si>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</si>
  <si>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</si>
  <si>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</si>
  <si>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</si>
  <si>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</si>
  <si>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</si>
  <si>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</si>
  <si>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</si>
  <si>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</si>
  <si>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</si>
  <si>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</si>
  <si>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</si>
  <si>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</si>
  <si>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</si>
  <si>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</si>
  <si>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</si>
  <si>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</si>
  <si>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</si>
  <si>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</si>
  <si>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</si>
  <si>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</si>
  <si>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</si>
  <si>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</si>
  <si>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</si>
  <si>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</si>
  <si>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</si>
  <si>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</si>
  <si>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</si>
  <si>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</si>
  <si>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</si>
  <si>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</si>
  <si>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</si>
  <si>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</si>
  <si>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</si>
  <si>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</si>
  <si>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</si>
  <si>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</si>
  <si>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</si>
  <si>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</si>
  <si>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</si>
  <si>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</si>
  <si>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</si>
  <si>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</si>
  <si>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</si>
  <si>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</si>
  <si>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</si>
  <si>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</si>
  <si>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</si>
  <si>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</si>
  <si>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</si>
  <si>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</si>
  <si>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</si>
  <si>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</si>
  <si>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</si>
  <si>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</si>
  <si>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</si>
  <si>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</si>
  <si>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</si>
  <si>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</si>
  <si>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</si>
  <si>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</si>
  <si>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</si>
  <si>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</si>
  <si>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</si>
  <si>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</si>
  <si>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</si>
  <si>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</si>
  <si>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</si>
  <si>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</si>
  <si>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</si>
  <si>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</si>
  <si>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</si>
  <si>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</si>
  <si>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</si>
  <si>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</si>
  <si>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</si>
  <si>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</si>
  <si>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</si>
  <si>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</si>
  <si>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</si>
  <si>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</si>
  <si>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</si>
  <si>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</si>
  <si>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</si>
  <si>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</si>
  <si>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</si>
  <si>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</si>
  <si>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</si>
  <si>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</si>
  <si>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</si>
  <si>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</si>
  <si>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</si>
  <si>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</si>
  <si>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</si>
  <si>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</si>
  <si>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</si>
  <si>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</si>
  <si>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</si>
  <si>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</si>
  <si>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</si>
  <si>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</si>
  <si>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</si>
  <si>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</si>
  <si>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</si>
  <si>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</si>
  <si>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</si>
  <si>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</si>
  <si>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</si>
  <si>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</si>
  <si>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</si>
  <si>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</si>
  <si>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</si>
  <si>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</si>
  <si>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</si>
  <si>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</si>
  <si>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</si>
  <si>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</si>
  <si>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</si>
  <si>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</si>
  <si>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</si>
  <si>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</si>
  <si>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</si>
  <si>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</si>
  <si>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</si>
  <si>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</si>
  <si>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</si>
  <si>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</si>
  <si>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</si>
  <si>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</si>
  <si>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</si>
  <si>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</si>
  <si>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</si>
  <si>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</si>
  <si>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</si>
  <si>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</si>
  <si>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</si>
  <si>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</si>
  <si>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</si>
  <si>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</si>
  <si>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</si>
  <si>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</si>
  <si>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</si>
  <si>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</si>
  <si>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</si>
  <si>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</si>
  <si>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</si>
  <si>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</si>
  <si>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</si>
  <si>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</si>
  <si>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</si>
  <si>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</si>
  <si>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</si>
  <si>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</si>
  <si>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</si>
  <si>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</si>
  <si>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</si>
  <si>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</si>
  <si>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</si>
  <si>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</si>
  <si>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</si>
  <si>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</si>
  <si>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</si>
  <si>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</si>
  <si>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</si>
  <si>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</si>
  <si>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</si>
  <si>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</si>
  <si>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</si>
  <si>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</si>
  <si>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</si>
  <si>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</si>
  <si>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</si>
  <si>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</si>
  <si>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</si>
  <si>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</si>
  <si>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</si>
  <si>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</si>
  <si>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</si>
  <si>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</si>
  <si>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</si>
  <si>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</si>
  <si>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</si>
  <si>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</si>
  <si>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</si>
  <si>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</si>
  <si>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</si>
  <si>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</si>
  <si>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</si>
  <si>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</si>
  <si>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</si>
  <si>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</si>
  <si>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</si>
  <si>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</si>
  <si>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</si>
  <si>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</si>
  <si>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</si>
  <si>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</si>
  <si>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</si>
  <si>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</si>
  <si>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</si>
  <si>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</si>
  <si>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</si>
  <si>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</si>
  <si>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</si>
  <si>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</si>
  <si>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</si>
  <si>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</si>
  <si>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</si>
  <si>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</si>
  <si>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</si>
  <si>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</si>
  <si>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</si>
  <si>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</si>
  <si>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</si>
  <si>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</si>
  <si>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</si>
  <si>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</si>
  <si>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</si>
  <si>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</si>
  <si>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</si>
  <si>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</si>
  <si>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</si>
  <si>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</si>
  <si>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</si>
  <si>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</si>
  <si>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</si>
  <si>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</si>
  <si>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</si>
  <si>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</si>
  <si>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</si>
  <si>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</si>
  <si>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</si>
  <si>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</si>
  <si>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</si>
  <si>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</si>
  <si>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</si>
  <si>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</si>
  <si>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</si>
  <si>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</si>
  <si>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</si>
  <si>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</si>
  <si>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</si>
  <si>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</si>
  <si>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</si>
  <si>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</si>
  <si>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</si>
  <si>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</si>
  <si>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</si>
  <si>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</si>
  <si>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</si>
  <si>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</si>
  <si>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</si>
  <si>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</si>
  <si>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</si>
  <si>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</si>
  <si>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</si>
  <si>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</si>
  <si>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</si>
  <si>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</si>
  <si>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</si>
  <si>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</si>
  <si>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</si>
  <si>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</si>
  <si>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</si>
  <si>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</si>
  <si>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</si>
  <si>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</si>
  <si>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</si>
  <si>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</si>
  <si>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</si>
  <si>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</si>
  <si>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</si>
  <si>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</si>
  <si>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</si>
  <si>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</si>
  <si>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</si>
  <si>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</si>
  <si>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</si>
  <si>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</si>
  <si>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</si>
  <si>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</si>
  <si>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</si>
  <si>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</si>
  <si>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</si>
  <si>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</si>
  <si>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</si>
  <si>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</si>
  <si>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</si>
  <si>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</si>
  <si>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</si>
  <si>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</si>
  <si>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</si>
  <si>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</si>
  <si>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</si>
  <si>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</si>
  <si>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</si>
  <si>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</si>
  <si>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</si>
  <si>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</si>
  <si>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</si>
  <si>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</si>
  <si>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</si>
  <si>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</si>
  <si>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</si>
  <si>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</si>
  <si>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</si>
  <si>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</si>
  <si>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</si>
  <si>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</si>
  <si>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</si>
  <si>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</si>
  <si>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</si>
  <si>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</si>
  <si>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</si>
  <si>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</si>
  <si>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</si>
  <si>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</si>
  <si>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</si>
  <si>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</si>
  <si>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</si>
  <si>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</si>
  <si>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</si>
  <si>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</si>
  <si>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</si>
  <si>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</si>
  <si>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</si>
  <si>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</si>
  <si>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</si>
  <si>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</si>
  <si>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</si>
  <si>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</si>
  <si>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</si>
  <si>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</si>
  <si>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</si>
  <si>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</si>
  <si>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</si>
  <si>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</si>
  <si>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</si>
  <si>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</si>
  <si>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</si>
  <si>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</si>
  <si>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</si>
  <si>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</si>
  <si>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</si>
  <si>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</si>
  <si>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</si>
  <si>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</si>
  <si>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</si>
  <si>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</si>
  <si>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</si>
  <si>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</si>
  <si>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</si>
  <si>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</si>
  <si>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</si>
  <si>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</si>
  <si>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</si>
  <si>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</si>
  <si>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</si>
  <si>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</si>
  <si>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</si>
  <si>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</si>
  <si>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</si>
  <si>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</si>
  <si>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</si>
  <si>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</si>
  <si>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</si>
  <si>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</si>
  <si>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</si>
  <si>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</si>
  <si>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</si>
  <si>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</si>
  <si>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</si>
  <si>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</si>
  <si>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</si>
  <si>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</si>
  <si>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</si>
  <si>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</si>
  <si>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</si>
  <si>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</si>
  <si>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</si>
  <si>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</si>
  <si>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</si>
  <si>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</si>
  <si>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</si>
  <si>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</si>
  <si>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</si>
  <si>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</si>
  <si>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</si>
  <si>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</si>
  <si>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</si>
  <si>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</si>
  <si>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</si>
  <si>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</si>
  <si>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</si>
  <si>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</si>
  <si>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</si>
  <si>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</si>
  <si>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</si>
  <si>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</si>
  <si>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</si>
  <si>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</si>
  <si>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</si>
  <si>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</si>
  <si>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</si>
  <si>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</si>
  <si>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</si>
  <si>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</si>
  <si>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</si>
  <si>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</si>
  <si>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</si>
  <si>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</si>
  <si>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</si>
  <si>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</si>
  <si>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</si>
  <si>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</si>
  <si>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</si>
  <si>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</si>
  <si>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</si>
  <si>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</si>
  <si>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</si>
  <si>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</si>
  <si>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</si>
  <si>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</si>
  <si>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</si>
  <si>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</si>
  <si>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</si>
  <si>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</si>
  <si>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</si>
  <si>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</si>
  <si>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</si>
  <si>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</si>
  <si>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</si>
  <si>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</si>
  <si>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</si>
  <si>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</si>
  <si>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</si>
  <si>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</si>
  <si>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</si>
  <si>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</si>
  <si>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</si>
  <si>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</si>
  <si>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</si>
  <si>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</si>
  <si>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</si>
  <si>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</si>
  <si>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</si>
  <si>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</si>
  <si>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</si>
  <si>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</si>
  <si>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</si>
  <si>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</si>
  <si>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</si>
  <si>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</si>
  <si>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</si>
  <si>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</si>
  <si>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</si>
  <si>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</si>
  <si>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</si>
  <si>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</si>
  <si>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</si>
  <si>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</si>
  <si>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</si>
  <si>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</si>
  <si>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</si>
  <si>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</si>
  <si>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</si>
  <si>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</si>
  <si>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</si>
  <si>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</si>
  <si>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</si>
  <si>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</si>
  <si>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</si>
  <si>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</si>
  <si>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</si>
  <si>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</si>
  <si>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</si>
  <si>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</si>
  <si>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</si>
  <si>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</si>
  <si>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</si>
  <si>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</si>
  <si>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</si>
  <si>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</si>
  <si>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</si>
  <si>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</si>
  <si>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</si>
  <si>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</si>
  <si>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</si>
  <si>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</si>
  <si>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</si>
  <si>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</si>
  <si>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</si>
  <si>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</si>
  <si>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</si>
  <si>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</si>
  <si>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</si>
  <si>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</si>
  <si>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</si>
  <si>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</si>
  <si>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</si>
  <si>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</si>
  <si>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</si>
  <si>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</si>
  <si>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</si>
  <si>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</si>
  <si>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</si>
  <si>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</si>
  <si>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</si>
  <si>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</si>
  <si>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</si>
  <si>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</si>
  <si>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</si>
  <si>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</si>
  <si>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</si>
  <si>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</si>
  <si>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</si>
  <si>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</si>
  <si>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</si>
  <si>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</si>
  <si>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</si>
  <si>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</si>
  <si>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</si>
  <si>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</si>
  <si>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</si>
  <si>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</si>
  <si>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</si>
  <si>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</si>
  <si>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</si>
  <si>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</si>
  <si>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</si>
  <si>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</si>
  <si>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</si>
  <si>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</si>
  <si>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</si>
  <si>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</si>
  <si>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</si>
  <si>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</si>
  <si>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</si>
  <si>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</si>
  <si>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</si>
  <si>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</si>
  <si>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</si>
  <si>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</si>
  <si>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</si>
  <si>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</si>
  <si>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</si>
  <si>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</si>
  <si>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</si>
  <si>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</si>
  <si>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</si>
  <si>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</si>
  <si>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</si>
  <si>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</si>
  <si>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</si>
  <si>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</si>
  <si>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</si>
  <si>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</si>
  <si>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</si>
  <si>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</si>
  <si>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</si>
  <si>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</si>
  <si>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</si>
  <si>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</si>
  <si>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</si>
  <si>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</si>
  <si>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</si>
  <si>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</si>
  <si>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</si>
  <si>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</si>
  <si>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</si>
  <si>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</si>
  <si>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</si>
  <si>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</si>
  <si>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</si>
  <si>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</si>
  <si>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</si>
  <si>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</si>
  <si>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</si>
  <si>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</si>
  <si>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</si>
  <si>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</si>
  <si>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</si>
  <si>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</si>
  <si>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</si>
  <si>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</si>
  <si>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</si>
  <si>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</si>
  <si>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</si>
  <si>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</si>
  <si>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</si>
  <si>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</si>
  <si>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</si>
  <si>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</si>
  <si>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</si>
  <si>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</si>
  <si>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</si>
  <si>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</si>
  <si>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</si>
  <si>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</si>
  <si>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</si>
  <si>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</si>
  <si>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</si>
  <si>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</si>
  <si>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</si>
  <si>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</si>
  <si>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</si>
  <si>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</si>
  <si>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</si>
  <si>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</si>
  <si>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</si>
  <si>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</si>
  <si>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</si>
  <si>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</si>
  <si>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</si>
  <si>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</si>
  <si>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</si>
  <si>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</si>
  <si>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</si>
  <si>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</si>
  <si>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</si>
  <si>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</si>
  <si>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</si>
  <si>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</si>
  <si>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</si>
  <si>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</si>
  <si>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</si>
  <si>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</si>
  <si>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</si>
  <si>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</si>
  <si>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</si>
  <si>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</si>
  <si>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</si>
  <si>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</si>
  <si>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</si>
  <si>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</si>
  <si>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</si>
  <si>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</si>
  <si>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</si>
  <si>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</si>
  <si>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</si>
  <si>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</si>
  <si>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</si>
  <si>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</si>
  <si>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</si>
  <si>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</si>
  <si>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</si>
  <si>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</si>
  <si>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</si>
  <si>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</si>
  <si>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</si>
  <si>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</si>
  <si>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</si>
  <si>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</si>
  <si>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</si>
  <si>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</si>
  <si>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</si>
  <si>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</si>
  <si>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</si>
  <si>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</si>
  <si>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</si>
  <si>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</si>
  <si>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</si>
  <si>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</si>
  <si>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</si>
  <si>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</si>
  <si>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</si>
  <si>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</si>
  <si>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</si>
  <si>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</si>
  <si>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</si>
  <si>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</si>
  <si>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</si>
  <si>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</si>
  <si>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</si>
  <si>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</si>
  <si>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</si>
  <si>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</si>
  <si>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</si>
  <si>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</si>
  <si>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</si>
  <si>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</si>
  <si>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</si>
  <si>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</si>
  <si>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</si>
  <si>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</si>
  <si>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</si>
  <si>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</si>
  <si>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</si>
  <si>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</si>
  <si>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</si>
  <si>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</si>
  <si>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</si>
  <si>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</si>
  <si>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</si>
  <si>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</si>
  <si>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</si>
  <si>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</si>
  <si>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</si>
  <si>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</si>
  <si>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</si>
  <si>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</si>
  <si>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</si>
  <si>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</si>
  <si>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</si>
  <si>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</si>
  <si>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</si>
  <si>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</si>
  <si>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</si>
  <si>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</si>
  <si>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</si>
  <si>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</si>
  <si>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</si>
  <si>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</si>
  <si>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</si>
  <si>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</si>
  <si>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</si>
  <si>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</si>
  <si>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</si>
  <si>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</si>
  <si>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</si>
  <si>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</si>
  <si>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</si>
  <si>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</si>
  <si>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</si>
  <si>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</si>
  <si>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</si>
  <si>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</si>
  <si>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</si>
  <si>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</si>
  <si>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</si>
  <si>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</si>
  <si>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</si>
  <si>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</si>
  <si>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</si>
  <si>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</si>
  <si>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</si>
  <si>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</si>
  <si>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</si>
  <si>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</si>
  <si>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</si>
  <si>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</si>
  <si>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</si>
  <si>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</si>
  <si>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</si>
  <si>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</si>
  <si>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</si>
  <si>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</si>
  <si>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</si>
  <si>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</si>
  <si>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</si>
  <si>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</si>
  <si>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</si>
  <si>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</si>
  <si>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</si>
  <si>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</si>
  <si>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</si>
  <si>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</si>
  <si>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</si>
  <si>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</si>
  <si>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</si>
  <si>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</si>
  <si>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</si>
  <si>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</si>
  <si>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</si>
  <si>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</si>
  <si>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</si>
  <si>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</si>
  <si>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</si>
  <si>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</si>
  <si>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</si>
  <si>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</si>
  <si>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</si>
  <si>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</si>
  <si>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</si>
  <si>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</si>
  <si>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</si>
  <si>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</si>
  <si>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</si>
  <si>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</si>
  <si>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</si>
  <si>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</si>
  <si>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</si>
  <si>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</si>
  <si>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</si>
  <si>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</si>
  <si>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</si>
  <si>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</si>
  <si>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</si>
  <si>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</si>
  <si>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</si>
  <si>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</si>
  <si>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</si>
  <si>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</si>
  <si>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</si>
  <si>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</si>
  <si>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</si>
  <si>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</si>
  <si>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</si>
  <si>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</si>
  <si>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</si>
  <si>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</si>
  <si>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</si>
  <si>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</si>
  <si>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</si>
  <si>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</si>
  <si>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</si>
  <si>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</si>
  <si>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</si>
  <si>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</si>
  <si>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</si>
  <si>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</si>
  <si>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</si>
  <si>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</si>
  <si>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</si>
  <si>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</si>
  <si>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</si>
  <si>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</si>
  <si>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</si>
  <si>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</si>
  <si>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</si>
  <si>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</si>
  <si>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</si>
  <si>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</si>
  <si>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</si>
  <si>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</si>
  <si>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</si>
  <si>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</si>
  <si>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</si>
  <si>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</si>
  <si>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</si>
  <si>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</si>
  <si>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</si>
  <si>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</si>
  <si>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</si>
  <si>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</si>
  <si>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</si>
  <si>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</si>
  <si>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</si>
  <si>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</si>
  <si>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</si>
  <si>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</si>
  <si>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</si>
  <si>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</si>
  <si>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</si>
  <si>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</si>
  <si>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</si>
  <si>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</si>
  <si>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</si>
  <si>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</si>
  <si>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</si>
  <si>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</si>
  <si>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</si>
  <si>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</si>
  <si>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</si>
  <si>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</si>
  <si>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</si>
  <si>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</si>
  <si>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</si>
  <si>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</si>
  <si>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</si>
  <si>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</si>
  <si>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</si>
  <si>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</si>
  <si>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</si>
  <si>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</si>
  <si>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</si>
  <si>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</si>
  <si>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</si>
  <si>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</si>
  <si>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</si>
  <si>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</si>
  <si>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</si>
  <si>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</si>
  <si>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</si>
  <si>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</si>
  <si>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</si>
  <si>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</si>
  <si>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</si>
  <si>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</si>
  <si>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</si>
  <si>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</si>
  <si>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</si>
  <si>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</si>
  <si>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</si>
  <si>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</si>
  <si>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</si>
  <si>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</si>
  <si>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</si>
  <si>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</si>
  <si>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</si>
  <si>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</si>
  <si>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</si>
  <si>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</si>
  <si>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</si>
  <si>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</si>
  <si>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</si>
  <si>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</si>
  <si>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</si>
  <si>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</si>
  <si>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</si>
  <si>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</si>
  <si>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</si>
  <si>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</si>
  <si>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</si>
  <si>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</si>
  <si>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</si>
  <si>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</si>
  <si>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</si>
  <si>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</si>
  <si>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</si>
  <si>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</si>
  <si>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</si>
  <si>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</si>
  <si>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</si>
  <si>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</si>
  <si>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</si>
  <si>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</si>
  <si>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</si>
  <si>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</si>
  <si>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</si>
  <si>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</si>
  <si>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</si>
  <si>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</si>
  <si>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</si>
  <si>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</si>
  <si>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</si>
  <si>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</si>
  <si>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</si>
  <si>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</si>
  <si>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</si>
  <si>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</si>
  <si>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</si>
  <si>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</si>
  <si>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</si>
  <si>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</si>
  <si>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</si>
  <si>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</si>
  <si>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</si>
  <si>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</si>
  <si>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</si>
  <si>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</si>
  <si>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</si>
  <si>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</si>
  <si>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</si>
  <si>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</si>
  <si>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</si>
  <si>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</si>
  <si>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</si>
  <si>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</si>
  <si>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</si>
  <si>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</si>
  <si>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</si>
  <si>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</si>
  <si>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</si>
  <si>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</si>
  <si>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</si>
  <si>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</si>
  <si>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</si>
  <si>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</si>
  <si>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</si>
  <si>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</si>
  <si>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</si>
  <si>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</si>
  <si>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</si>
  <si>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</si>
  <si>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</si>
  <si>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</si>
  <si>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</si>
  <si>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</si>
  <si>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</si>
  <si>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</si>
  <si>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</si>
  <si>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</si>
  <si>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</si>
  <si>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</si>
  <si>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</si>
  <si>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</si>
  <si>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</si>
  <si>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</si>
  <si>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</si>
  <si>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</si>
  <si>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</si>
  <si>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</si>
  <si>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</si>
  <si>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</si>
  <si>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</si>
  <si>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</si>
  <si>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</si>
  <si>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</si>
  <si>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</si>
  <si>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</si>
  <si>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</si>
  <si>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</si>
  <si>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</si>
  <si>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</si>
  <si>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</si>
  <si>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</si>
  <si>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</si>
  <si>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</si>
  <si>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</si>
  <si>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</si>
  <si>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</si>
  <si>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</si>
  <si>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</si>
  <si>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</si>
  <si>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</si>
  <si>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</si>
  <si>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</si>
  <si>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</si>
  <si>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</si>
  <si>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</si>
  <si>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</si>
  <si>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</si>
  <si>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</si>
  <si>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</si>
  <si>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</si>
  <si>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</si>
  <si>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</si>
  <si>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</si>
  <si>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</si>
  <si>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</si>
  <si>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</si>
  <si>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</si>
  <si>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</si>
  <si>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</si>
  <si>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</si>
  <si>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</si>
  <si>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</si>
  <si>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</si>
  <si>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</si>
  <si>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</si>
  <si>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</si>
  <si>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</si>
  <si>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</si>
  <si>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</si>
  <si>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</si>
  <si>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</si>
  <si>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</si>
  <si>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</si>
  <si>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</si>
  <si>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</si>
  <si>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</si>
  <si>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</si>
  <si>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</si>
  <si>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</si>
  <si>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</si>
  <si>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</si>
  <si>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</si>
  <si>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</si>
  <si>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</si>
  <si>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</si>
  <si>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</si>
  <si>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</si>
  <si>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</si>
  <si>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</si>
  <si>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</si>
  <si>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</si>
  <si>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</si>
  <si>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</si>
  <si>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</si>
  <si>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</si>
  <si>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</si>
  <si>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</si>
  <si>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</si>
  <si>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</si>
  <si>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</si>
  <si>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</si>
  <si>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</si>
  <si>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</si>
  <si>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</si>
  <si>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</si>
  <si>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</si>
  <si>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</si>
  <si>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</si>
  <si>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</si>
  <si>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</si>
  <si>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</si>
  <si>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</si>
  <si>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</si>
  <si>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</si>
  <si>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</si>
  <si>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</si>
  <si>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</si>
  <si>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</si>
  <si>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</si>
  <si>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</si>
  <si>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</si>
  <si>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</si>
  <si>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</si>
  <si>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</si>
  <si>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</si>
  <si>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</si>
  <si>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</si>
  <si>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</si>
  <si>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</si>
  <si>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</si>
  <si>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</si>
  <si>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</si>
  <si>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</si>
  <si>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</si>
  <si>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</si>
  <si>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</si>
  <si>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</si>
  <si>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</si>
  <si>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</si>
  <si>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</si>
  <si>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</si>
  <si>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</si>
  <si>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</si>
  <si>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</si>
  <si>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</si>
  <si>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</si>
  <si>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</si>
  <si>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</si>
  <si>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</si>
  <si>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</si>
  <si>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</si>
  <si>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</si>
  <si>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</si>
  <si>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</si>
  <si>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</si>
  <si>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</si>
  <si>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</si>
  <si>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</si>
  <si>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</si>
  <si>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</si>
  <si>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</si>
  <si>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</si>
  <si>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</si>
  <si>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</si>
  <si>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</si>
  <si>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</si>
  <si>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</si>
  <si>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</si>
  <si>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</si>
  <si>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</si>
  <si>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</si>
  <si>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</si>
  <si>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</si>
  <si>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</si>
  <si>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</si>
  <si>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</si>
  <si>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</si>
  <si>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</si>
  <si>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</si>
  <si>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</si>
  <si>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</si>
  <si>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</si>
  <si>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</si>
  <si>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</si>
  <si>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</si>
  <si>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</si>
  <si>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</si>
  <si>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</si>
  <si>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</si>
  <si>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</si>
  <si>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</si>
  <si>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</si>
  <si>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</si>
  <si>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</si>
  <si>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</si>
  <si>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</si>
  <si>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</si>
  <si>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</si>
  <si>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</si>
  <si>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</si>
  <si>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</si>
  <si>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</si>
  <si>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</si>
  <si>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</si>
  <si>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</si>
  <si>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</si>
  <si>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</si>
  <si>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</si>
  <si>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</si>
  <si>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</si>
  <si>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</si>
  <si>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</si>
  <si>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</si>
  <si>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</si>
  <si>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</si>
  <si>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</si>
  <si>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</si>
  <si>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</si>
  <si>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</si>
  <si>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</si>
  <si>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</si>
  <si>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</si>
  <si>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</si>
  <si>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</si>
  <si>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</si>
  <si>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</si>
  <si>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</si>
  <si>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</si>
  <si>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</si>
  <si>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</si>
  <si>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</si>
  <si>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</si>
  <si>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</si>
  <si>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</si>
  <si>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</si>
  <si>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</si>
  <si>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</si>
  <si>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</si>
  <si>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</si>
  <si>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</si>
  <si>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</si>
  <si>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</si>
  <si>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</si>
  <si>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</si>
  <si>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</si>
  <si>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</si>
  <si>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</si>
  <si>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</si>
  <si>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</si>
  <si>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</si>
  <si>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</si>
  <si>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</si>
  <si>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</si>
  <si>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</si>
  <si>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</si>
  <si>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</si>
  <si>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</si>
  <si>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</si>
  <si>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</si>
  <si>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</si>
  <si>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</si>
  <si>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</si>
  <si>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</si>
  <si>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</si>
  <si>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</si>
  <si>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</si>
  <si>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</si>
  <si>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</si>
  <si>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</si>
  <si>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</si>
  <si>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</si>
  <si>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</si>
  <si>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</si>
  <si>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</si>
  <si>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</si>
  <si>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</si>
  <si>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</si>
  <si>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</si>
  <si>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</si>
  <si>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</si>
  <si>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</si>
  <si>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</si>
  <si>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</si>
  <si>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</si>
  <si>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</si>
  <si>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</si>
  <si>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</si>
  <si>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</si>
  <si>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</si>
  <si>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</si>
  <si>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</si>
  <si>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</si>
  <si>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</si>
  <si>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</si>
  <si>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</si>
  <si>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</si>
  <si>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</si>
  <si>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</si>
  <si>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</si>
  <si>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</si>
  <si>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</si>
  <si>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</si>
  <si>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</si>
  <si>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</si>
  <si>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</si>
  <si>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</si>
  <si>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</si>
  <si>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</si>
  <si>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</si>
  <si>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</si>
  <si>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</si>
  <si>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</si>
  <si>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</si>
  <si>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</si>
  <si>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</si>
  <si>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</si>
  <si>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</si>
  <si>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</si>
  <si>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</si>
  <si>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</si>
  <si>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</si>
  <si>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</si>
  <si>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</si>
  <si>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</si>
  <si>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</si>
  <si>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</si>
  <si>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</si>
  <si>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</si>
  <si>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</si>
  <si>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</si>
  <si>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</si>
  <si>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</si>
  <si>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</si>
  <si>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</si>
  <si>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</si>
  <si>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</si>
  <si>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</si>
  <si>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</si>
  <si>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</si>
  <si>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</si>
  <si>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</si>
  <si>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</si>
  <si>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</si>
  <si>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</si>
  <si>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</si>
  <si>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</si>
  <si>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</si>
  <si>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</si>
  <si>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</si>
  <si>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</si>
  <si>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</si>
  <si>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</si>
  <si>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</si>
  <si>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</si>
  <si>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</si>
  <si>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</si>
  <si>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</si>
  <si>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</si>
  <si>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</si>
  <si>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</si>
  <si>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</si>
  <si>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</si>
  <si>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</si>
  <si>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</si>
  <si>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</si>
  <si>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</si>
  <si>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</si>
  <si>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</si>
  <si>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</si>
  <si>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</si>
  <si>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</si>
  <si>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</si>
  <si>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</si>
  <si>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</si>
  <si>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</si>
  <si>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</si>
  <si>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</si>
  <si>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</si>
  <si>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</si>
  <si>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</si>
  <si>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</si>
  <si>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</si>
  <si>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</si>
  <si>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</si>
  <si>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</si>
  <si>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</si>
  <si>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</si>
  <si>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</si>
  <si>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</si>
  <si>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</si>
  <si>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</si>
  <si>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</si>
  <si>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</si>
  <si>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</si>
  <si>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</si>
  <si>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</si>
  <si>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</si>
  <si>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</si>
  <si>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</si>
  <si>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</si>
  <si>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</si>
  <si>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</si>
  <si>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</si>
  <si>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</si>
  <si>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</si>
  <si>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</si>
  <si>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</si>
  <si>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</si>
  <si>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</si>
  <si>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</si>
  <si>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</si>
  <si>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</si>
  <si>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</si>
  <si>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</si>
  <si>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</si>
  <si>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</si>
  <si>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</si>
  <si>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</si>
  <si>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</si>
  <si>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</si>
  <si>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</si>
  <si>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</si>
  <si>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</si>
  <si>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</si>
  <si>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</si>
  <si>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</si>
  <si>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</si>
  <si>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</si>
  <si>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</si>
  <si>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</si>
  <si>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</si>
  <si>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</si>
  <si>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</si>
  <si>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</si>
  <si>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</si>
  <si>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</si>
  <si>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</si>
  <si>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</si>
  <si>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</si>
  <si>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</si>
  <si>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</si>
  <si>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</si>
  <si>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</si>
  <si>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</si>
  <si>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</si>
  <si>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</si>
  <si>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</si>
  <si>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</si>
  <si>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</si>
  <si>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</si>
  <si>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</si>
  <si>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</si>
  <si>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</si>
  <si>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</si>
  <si>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</si>
  <si>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</si>
  <si>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</si>
  <si>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</si>
  <si>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</si>
  <si>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</si>
  <si>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</si>
  <si>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</si>
  <si>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</si>
  <si>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</si>
  <si>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</si>
  <si>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</si>
  <si>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</si>
  <si>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</si>
  <si>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</si>
  <si>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</si>
  <si>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</si>
  <si>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</si>
  <si>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</si>
  <si>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</si>
  <si>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</si>
  <si>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</si>
  <si>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</si>
  <si>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</si>
  <si>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</si>
  <si>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</si>
  <si>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</si>
  <si>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</si>
  <si>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</si>
  <si>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</si>
  <si>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</si>
  <si>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</si>
  <si>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</si>
  <si>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</si>
  <si>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</si>
  <si>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</si>
  <si>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</si>
  <si>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</si>
  <si>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</si>
  <si>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</si>
  <si>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</si>
  <si>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</si>
  <si>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</si>
  <si>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</si>
  <si>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</si>
  <si>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</si>
  <si>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</si>
  <si>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</si>
  <si>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</si>
  <si>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</si>
  <si>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</si>
  <si>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</si>
  <si>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</si>
  <si>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</si>
  <si>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</si>
  <si>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</si>
  <si>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</si>
  <si>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</si>
  <si>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</si>
  <si>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</si>
  <si>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</si>
  <si>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</si>
  <si>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</si>
  <si>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</si>
  <si>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</si>
  <si>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</si>
  <si>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</si>
  <si>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</si>
  <si>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</si>
  <si>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</si>
  <si>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</si>
  <si>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</si>
  <si>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</si>
  <si>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</si>
  <si>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</si>
  <si>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</si>
  <si>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</si>
  <si>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</si>
  <si>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</si>
  <si>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</si>
  <si>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</si>
  <si>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</si>
  <si>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</si>
  <si>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</si>
  <si>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</si>
  <si>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</si>
  <si>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</si>
  <si>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</si>
  <si>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</si>
  <si>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</si>
  <si>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</si>
  <si>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</si>
  <si>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</si>
  <si>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</si>
  <si>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</si>
  <si>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</si>
  <si>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</si>
  <si>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</si>
  <si>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</si>
  <si>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</si>
  <si>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</si>
  <si>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</si>
  <si>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</si>
  <si>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</si>
  <si>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</si>
  <si>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</si>
  <si>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</si>
  <si>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</si>
  <si>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</si>
  <si>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</si>
  <si>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</si>
  <si>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</si>
  <si>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</si>
  <si>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</si>
  <si>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</si>
  <si>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</si>
  <si>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</si>
  <si>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</si>
  <si>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</si>
  <si>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</si>
  <si>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</si>
  <si>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</si>
  <si>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</si>
  <si>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</si>
  <si>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</si>
  <si>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</si>
  <si>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</si>
  <si>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</si>
  <si>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</si>
  <si>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</si>
  <si>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</si>
  <si>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</si>
  <si>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</si>
  <si>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</si>
  <si>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</si>
  <si>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</si>
  <si>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</si>
  <si>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</si>
  <si>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</si>
  <si>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</si>
  <si>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</si>
  <si>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</si>
  <si>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</si>
  <si>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</si>
  <si>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</si>
  <si>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</si>
  <si>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</si>
  <si>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</si>
  <si>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</si>
  <si>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</si>
  <si>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</si>
  <si>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</si>
  <si>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</si>
  <si>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</si>
  <si>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</si>
  <si>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</si>
  <si>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</si>
  <si>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</si>
  <si>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</si>
  <si>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</si>
  <si>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</si>
  <si>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</si>
  <si>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</si>
  <si>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</si>
  <si>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</si>
  <si>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</si>
  <si>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</si>
  <si>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</si>
  <si>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</si>
  <si>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</si>
  <si>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</si>
  <si>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</si>
  <si>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</si>
  <si>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</si>
  <si>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</si>
  <si>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</si>
  <si>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</si>
  <si>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</si>
  <si>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</si>
  <si>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</si>
  <si>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</si>
  <si>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</si>
  <si>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</si>
  <si>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</si>
  <si>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</si>
  <si>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</si>
  <si>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</si>
  <si>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</si>
  <si>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</si>
  <si>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</si>
  <si>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</si>
  <si>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</si>
  <si>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</si>
  <si>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</si>
  <si>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</si>
  <si>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</si>
  <si>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</si>
  <si>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</si>
  <si>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</si>
  <si>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</si>
  <si>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</si>
  <si>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</si>
  <si>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</si>
  <si>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</si>
  <si>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</si>
  <si>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</si>
  <si>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</si>
  <si>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</si>
  <si>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</si>
  <si>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</si>
  <si>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</si>
  <si>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</si>
  <si>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</si>
  <si>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</si>
  <si>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</si>
  <si>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</si>
  <si>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</si>
  <si>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</si>
  <si>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</si>
  <si>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</si>
  <si>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</si>
  <si>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</si>
  <si>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</si>
  <si>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</si>
  <si>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</si>
  <si>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</si>
  <si>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</si>
  <si>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</si>
  <si>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</si>
  <si>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</si>
  <si>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</si>
  <si>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</si>
  <si>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</si>
  <si>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</si>
  <si>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</si>
  <si>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</si>
  <si>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</si>
  <si>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</si>
  <si>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</si>
  <si>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</si>
  <si>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</si>
  <si>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</si>
  <si>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</si>
  <si>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</si>
  <si>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</si>
  <si>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</si>
  <si>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</si>
  <si>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</si>
  <si>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</si>
  <si>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</si>
  <si>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</si>
  <si>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</si>
  <si>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</si>
  <si>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</si>
  <si>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</si>
  <si>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</si>
  <si>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</si>
  <si>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</si>
  <si>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</si>
  <si>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</si>
  <si>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</si>
  <si>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</si>
  <si>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</si>
  <si>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</si>
  <si>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</si>
  <si>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</si>
  <si>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</si>
  <si>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</si>
  <si>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</si>
  <si>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</si>
  <si>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</si>
  <si>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</si>
  <si>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</si>
  <si>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</si>
  <si>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</si>
  <si>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</si>
  <si>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</si>
  <si>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</si>
  <si>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</si>
  <si>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</si>
  <si>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</si>
  <si>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</si>
  <si>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</si>
  <si>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</si>
  <si>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</si>
  <si>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</si>
  <si>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</si>
  <si>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</si>
  <si>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</si>
  <si>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</si>
  <si>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</si>
  <si>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</si>
  <si>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</si>
  <si>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</si>
  <si>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</si>
  <si>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</si>
  <si>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</si>
  <si>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</si>
  <si>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</si>
  <si>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</si>
  <si>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</si>
  <si>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</si>
  <si>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</si>
  <si>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</si>
  <si>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</si>
  <si>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</si>
  <si>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</si>
  <si>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</si>
  <si>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</si>
  <si>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</si>
  <si>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</si>
  <si>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</si>
  <si>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</si>
  <si>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</si>
  <si>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</si>
  <si>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</si>
  <si>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</si>
  <si>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</si>
  <si>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</si>
  <si>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</si>
  <si>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</si>
  <si>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</si>
  <si>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</si>
  <si>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</si>
  <si>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</si>
  <si>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</si>
  <si>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</si>
  <si>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</si>
  <si>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</si>
  <si>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</si>
  <si>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</si>
  <si>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</si>
  <si>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</si>
  <si>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</si>
  <si>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</si>
  <si>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</si>
  <si>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</si>
  <si>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</si>
  <si>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</si>
  <si>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</si>
  <si>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</si>
  <si>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</si>
  <si>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</si>
  <si>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</si>
  <si>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</si>
  <si>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</si>
  <si>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</si>
  <si>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</si>
  <si>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</si>
  <si>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</si>
  <si>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</si>
  <si>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</si>
  <si>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</si>
  <si>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</si>
  <si>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</si>
  <si>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</si>
  <si>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</si>
  <si>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</si>
  <si>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</si>
  <si>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</si>
  <si>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</si>
  <si>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</si>
  <si>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</si>
  <si>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</si>
  <si>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</si>
  <si>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</si>
  <si>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</si>
  <si>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</si>
  <si>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</si>
  <si>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</si>
  <si>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</si>
  <si>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</si>
  <si>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</si>
  <si>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</si>
  <si>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</si>
  <si>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</si>
  <si>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</si>
  <si>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</si>
  <si>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</si>
  <si>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</si>
  <si>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</si>
  <si>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</si>
  <si>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</si>
  <si>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</si>
  <si>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</si>
  <si>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</si>
  <si>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</si>
  <si>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</si>
  <si>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</si>
  <si>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</si>
  <si>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</si>
  <si>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</si>
  <si>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</si>
  <si>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</si>
  <si>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</si>
  <si>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</si>
  <si>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</si>
  <si>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</si>
  <si>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</si>
  <si>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</si>
  <si>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</si>
  <si>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</si>
  <si>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</si>
  <si>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</si>
  <si>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</si>
  <si>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</si>
  <si>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</si>
  <si>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</si>
  <si>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</si>
  <si>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</si>
  <si>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</si>
  <si>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</si>
  <si>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</si>
  <si>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</si>
  <si>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</si>
  <si>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</si>
  <si>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</si>
  <si>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</si>
  <si>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</si>
  <si>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</si>
  <si>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</si>
  <si>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</si>
  <si>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</si>
  <si>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</si>
  <si>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</si>
  <si>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</si>
  <si>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</si>
  <si>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</si>
  <si>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</si>
  <si>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</si>
  <si>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</si>
  <si>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</si>
  <si>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</si>
  <si>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</si>
  <si>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</si>
  <si>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</si>
  <si>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</si>
  <si>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</si>
  <si>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</si>
  <si>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</si>
  <si>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</si>
  <si>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</si>
  <si>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</si>
  <si>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</si>
  <si>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</si>
  <si>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</si>
  <si>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</si>
  <si>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</si>
  <si>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</si>
  <si>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</si>
  <si>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</si>
  <si>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</si>
  <si>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</si>
  <si>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</si>
  <si>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</si>
  <si>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</si>
  <si>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</si>
  <si>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</si>
  <si>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</si>
  <si>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</si>
  <si>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</si>
  <si>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</si>
  <si>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</si>
  <si>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</si>
  <si>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</si>
  <si>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</si>
  <si>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</si>
  <si>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</si>
  <si>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</si>
  <si>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</si>
  <si>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</si>
  <si>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</si>
  <si>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</si>
  <si>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</si>
  <si>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</si>
  <si>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</si>
  <si>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</si>
  <si>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</si>
  <si>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</si>
  <si>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</si>
  <si>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</si>
  <si>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</si>
  <si>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</si>
  <si>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</si>
  <si>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</si>
  <si>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</si>
  <si>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</si>
  <si>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</si>
  <si>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</si>
  <si>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</si>
  <si>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</si>
  <si>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</si>
  <si>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</si>
  <si>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</si>
  <si>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</si>
  <si>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</si>
  <si>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</si>
  <si>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</si>
  <si>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</si>
  <si>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</si>
  <si>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</si>
  <si>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</si>
  <si>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</si>
  <si>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</si>
  <si>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</si>
  <si>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</si>
  <si>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</si>
  <si>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</si>
  <si>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</si>
  <si>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</si>
  <si>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</si>
  <si>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</si>
  <si>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</si>
  <si>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</si>
  <si>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</si>
  <si>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</si>
  <si>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</si>
  <si>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</si>
  <si>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</si>
  <si>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</si>
  <si>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</si>
  <si>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</si>
  <si>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</si>
  <si>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</si>
  <si>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</si>
  <si>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</si>
  <si>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</si>
  <si>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</si>
  <si>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</si>
  <si>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</si>
  <si>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</si>
  <si>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</si>
  <si>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</si>
  <si>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</si>
  <si>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</si>
  <si>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</si>
  <si>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</si>
  <si>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</si>
  <si>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</si>
  <si>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</si>
  <si>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</si>
  <si>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</si>
  <si>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</si>
  <si>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</si>
  <si>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</si>
  <si>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</si>
  <si>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</si>
  <si>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</si>
  <si>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</si>
  <si>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</si>
  <si>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</si>
  <si>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</si>
  <si>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</si>
  <si>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</si>
  <si>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</si>
  <si>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</si>
  <si>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</si>
  <si>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</si>
  <si>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</si>
  <si>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</si>
  <si>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</si>
  <si>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</si>
  <si>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</si>
  <si>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</si>
  <si>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</si>
  <si>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</si>
  <si>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</si>
  <si>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</si>
  <si>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</si>
  <si>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</si>
  <si>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</si>
  <si>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</si>
  <si>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</si>
  <si>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</si>
  <si>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</si>
  <si>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</si>
  <si>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</si>
  <si>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</si>
  <si>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</si>
  <si>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</si>
  <si>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</si>
  <si>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</si>
  <si>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</si>
  <si>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</si>
  <si>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</si>
  <si>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</si>
  <si>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</si>
  <si>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</si>
  <si>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</si>
  <si>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</si>
  <si>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</si>
  <si>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</si>
  <si>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</si>
  <si>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</si>
  <si>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</si>
  <si>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</si>
  <si>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</si>
  <si>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</si>
  <si>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</si>
  <si>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</si>
  <si>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</si>
  <si>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</si>
  <si>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</si>
  <si>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</si>
  <si>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</si>
  <si>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</si>
  <si>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</si>
  <si>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</si>
  <si>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</si>
  <si>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</si>
  <si>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</si>
  <si>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</si>
  <si>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</si>
  <si>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</si>
  <si>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</si>
  <si>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</si>
  <si>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</si>
  <si>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</si>
  <si>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</si>
  <si>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</si>
  <si>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</si>
  <si>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</si>
  <si>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</si>
  <si>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</si>
  <si>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</si>
  <si>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</si>
  <si>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</si>
  <si>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</si>
  <si>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</si>
  <si>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</si>
  <si>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</si>
  <si>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</si>
  <si>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</si>
  <si>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</si>
  <si>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</si>
  <si>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</si>
  <si>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</si>
  <si>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</si>
  <si>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</si>
  <si>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</si>
  <si>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</si>
  <si>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</si>
  <si>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</si>
  <si>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</si>
  <si>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</si>
  <si>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</si>
  <si>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</si>
  <si>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</si>
  <si>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</si>
  <si>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</si>
  <si>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</si>
  <si>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</si>
  <si>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</si>
  <si>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</si>
  <si>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</si>
  <si>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</si>
  <si>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</si>
  <si>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</si>
  <si>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</si>
  <si>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</si>
  <si>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</si>
  <si>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</si>
  <si>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</si>
  <si>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</si>
  <si>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</si>
  <si>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</si>
  <si>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</si>
  <si>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</si>
  <si>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</si>
  <si>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</si>
  <si>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</si>
  <si>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</si>
  <si>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</si>
  <si>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</si>
  <si>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</si>
  <si>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</si>
  <si>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</si>
  <si>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</si>
  <si>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</si>
  <si>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</si>
  <si>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</si>
  <si>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</si>
  <si>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</si>
  <si>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</si>
  <si>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</si>
  <si>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</si>
  <si>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</si>
  <si>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</si>
  <si>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</si>
  <si>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</si>
  <si>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</si>
  <si>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</si>
  <si>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</si>
  <si>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</si>
  <si>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</si>
  <si>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</si>
  <si>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</si>
  <si>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</si>
  <si>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</si>
  <si>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</si>
  <si>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</si>
  <si>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</si>
  <si>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</si>
  <si>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</si>
  <si>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</si>
  <si>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</si>
  <si>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</si>
  <si>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</si>
  <si>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</si>
  <si>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</si>
  <si>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</si>
  <si>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</si>
  <si>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</si>
  <si>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</si>
  <si>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</si>
  <si>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</si>
  <si>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</si>
  <si>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</si>
  <si>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</si>
  <si>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</si>
  <si>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</si>
  <si>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</si>
  <si>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</si>
  <si>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</si>
  <si>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</si>
  <si>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</si>
  <si>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</si>
  <si>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</si>
  <si>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</si>
  <si>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</si>
  <si>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</si>
  <si>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</si>
  <si>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</si>
  <si>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</si>
  <si>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</si>
  <si>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</si>
  <si>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</si>
  <si>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</si>
  <si>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</si>
  <si>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</si>
  <si>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</si>
  <si>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</si>
  <si>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</si>
  <si>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</si>
  <si>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</si>
  <si>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</si>
  <si>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</si>
  <si>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</si>
  <si>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</si>
  <si>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</si>
  <si>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</si>
  <si>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</si>
  <si>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</si>
  <si>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</si>
  <si>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</si>
  <si>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</si>
  <si>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</si>
  <si>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</si>
  <si>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</si>
  <si>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</si>
  <si>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</si>
  <si>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</si>
  <si>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</si>
  <si>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</si>
  <si>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</si>
  <si>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</si>
  <si>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</si>
  <si>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</si>
  <si>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</si>
  <si>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</si>
  <si>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</si>
  <si>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</si>
  <si>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</si>
  <si>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</si>
  <si>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</si>
  <si>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</si>
  <si>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</si>
  <si>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</si>
  <si>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</si>
  <si>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</si>
  <si>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</si>
  <si>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</si>
  <si>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</si>
  <si>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</si>
  <si>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</si>
  <si>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</si>
  <si>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</si>
  <si>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</si>
  <si>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</si>
  <si>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</si>
  <si>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</si>
  <si>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</si>
  <si>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</si>
  <si>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</si>
  <si>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</si>
  <si>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</si>
  <si>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</si>
  <si>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</si>
  <si>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</si>
  <si>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</si>
  <si>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</si>
  <si>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</si>
  <si>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</si>
  <si>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</si>
  <si>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</si>
  <si>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</si>
  <si>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</si>
  <si>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</si>
  <si>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</si>
  <si>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</si>
  <si>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</si>
  <si>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</si>
  <si>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</si>
  <si>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</si>
  <si>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</si>
  <si>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</si>
  <si>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</si>
  <si>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</si>
  <si>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</si>
  <si>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</si>
  <si>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</si>
  <si>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</si>
  <si>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</si>
  <si>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</si>
  <si>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</si>
  <si>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</si>
  <si>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</si>
  <si>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</si>
  <si>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</si>
  <si>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</si>
  <si>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</si>
  <si>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</si>
  <si>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</si>
  <si>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</si>
  <si>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</si>
  <si>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</si>
  <si>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</si>
  <si>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</si>
  <si>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</si>
  <si>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</si>
  <si>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</si>
  <si>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</si>
  <si>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</si>
  <si>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</si>
  <si>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</si>
  <si>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</si>
  <si>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</si>
  <si>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</si>
  <si>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</si>
  <si>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</si>
  <si>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</si>
  <si>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</si>
  <si>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</si>
  <si>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</si>
  <si>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</si>
  <si>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</si>
  <si>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</si>
  <si>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</si>
  <si>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</si>
  <si>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</si>
  <si>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</si>
  <si>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</si>
  <si>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</si>
  <si>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</si>
  <si>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</si>
  <si>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</si>
  <si>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</si>
  <si>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</si>
  <si>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</si>
  <si>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</si>
  <si>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</si>
  <si>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</si>
  <si>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</si>
  <si>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</si>
  <si>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</si>
  <si>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</si>
  <si>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</si>
  <si>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</si>
  <si>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</si>
  <si>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</si>
  <si>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</si>
  <si>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</si>
  <si>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</si>
  <si>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</si>
  <si>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</si>
  <si>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</si>
  <si>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</si>
  <si>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</si>
  <si>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</si>
  <si>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</si>
  <si>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</si>
  <si>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</si>
  <si>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</si>
  <si>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</si>
  <si>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</si>
  <si>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</si>
  <si>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</si>
  <si>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</si>
  <si>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</si>
  <si>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</si>
  <si>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</si>
  <si>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</si>
  <si>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</si>
  <si>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</si>
  <si>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</si>
  <si>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</si>
  <si>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</si>
  <si>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</si>
  <si>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</si>
  <si>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</si>
  <si>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</si>
  <si>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</si>
  <si>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</si>
  <si>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</si>
  <si>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</si>
  <si>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</si>
  <si>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</si>
  <si>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</si>
  <si>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</si>
  <si>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</si>
  <si>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</si>
  <si>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</si>
  <si>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</si>
  <si>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</si>
  <si>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</si>
  <si>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</si>
  <si>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</si>
  <si>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</si>
  <si>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</si>
  <si>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</si>
  <si>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</si>
  <si>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</si>
  <si>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</si>
  <si>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</si>
  <si>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</si>
  <si>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</si>
  <si>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</si>
  <si>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</si>
  <si>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</si>
  <si>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</si>
  <si>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</si>
  <si>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</si>
  <si>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</si>
  <si>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</si>
  <si>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</si>
  <si>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</si>
  <si>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</si>
  <si>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</si>
  <si>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</si>
  <si>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</si>
  <si>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</si>
  <si>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</si>
  <si>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</si>
  <si>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</si>
  <si>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</si>
  <si>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</si>
  <si>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</si>
  <si>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</si>
  <si>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</si>
  <si>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</si>
  <si>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</si>
  <si>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</si>
  <si>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</si>
  <si>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</si>
  <si>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</si>
  <si>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</si>
  <si>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</si>
  <si>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</si>
  <si>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</si>
  <si>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</si>
  <si>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</si>
  <si>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</si>
  <si>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</si>
  <si>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</si>
  <si>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</si>
  <si>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</si>
  <si>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</si>
  <si>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</si>
  <si>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</si>
  <si>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</si>
  <si>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</si>
  <si>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</si>
  <si>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</si>
  <si>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</si>
  <si>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</si>
  <si>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</si>
  <si>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</si>
  <si>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</si>
  <si>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</si>
  <si>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</si>
  <si>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</si>
  <si>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</si>
  <si>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</si>
  <si>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</si>
  <si>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</si>
  <si>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</si>
  <si>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</si>
  <si>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</si>
  <si>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</si>
  <si>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</si>
  <si>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</si>
  <si>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</si>
  <si>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</si>
  <si>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</si>
  <si>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</si>
  <si>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</si>
  <si>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</si>
  <si>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</si>
  <si>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</si>
  <si>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</si>
  <si>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</si>
  <si>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</si>
  <si>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</si>
  <si>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</si>
  <si>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</si>
  <si>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</si>
  <si>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</si>
  <si>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</si>
  <si>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</si>
  <si>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</si>
  <si>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</si>
  <si>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</si>
  <si>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</si>
  <si>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</si>
  <si>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</si>
  <si>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</si>
  <si>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</si>
  <si>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</si>
  <si>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</si>
  <si>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</si>
  <si>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</si>
  <si>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</si>
  <si>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</si>
  <si>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</si>
  <si>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</si>
  <si>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</si>
  <si>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</si>
  <si>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</si>
  <si>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</si>
  <si>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</si>
  <si>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</si>
  <si>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</si>
  <si>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</si>
  <si>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</si>
  <si>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</si>
  <si>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</si>
  <si>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</si>
  <si>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</si>
  <si>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</si>
  <si>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</si>
  <si>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</si>
  <si>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</si>
  <si>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</si>
  <si>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</si>
  <si>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</si>
  <si>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</si>
  <si>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</si>
  <si>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</si>
  <si>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</si>
  <si>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</si>
  <si>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</si>
  <si>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</si>
  <si>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</si>
  <si>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</si>
  <si>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</si>
  <si>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</si>
  <si>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</si>
  <si>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</si>
  <si>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</si>
  <si>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</si>
  <si>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</si>
  <si>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</si>
  <si>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</si>
  <si>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</si>
  <si>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</si>
  <si>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</si>
  <si>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</si>
  <si>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</si>
  <si>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</si>
  <si>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</si>
  <si>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</si>
  <si>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</si>
  <si>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</si>
  <si>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</si>
  <si>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</si>
  <si>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</si>
  <si>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</si>
  <si>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</si>
  <si>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</si>
  <si>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</si>
  <si>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</si>
  <si>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</si>
  <si>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</si>
  <si>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</si>
  <si>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</si>
  <si>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</si>
  <si>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</si>
  <si>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</si>
  <si>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</si>
  <si>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</si>
  <si>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</si>
  <si>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</si>
  <si>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</si>
  <si>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</si>
  <si>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</si>
  <si>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</si>
  <si>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</si>
  <si>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</si>
  <si>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</si>
  <si>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</si>
  <si>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</si>
  <si>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</si>
  <si>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</si>
  <si>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</si>
  <si>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</si>
  <si>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</si>
  <si>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</si>
  <si>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</si>
  <si>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</si>
  <si>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</si>
  <si>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</si>
  <si>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</si>
  <si>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</si>
  <si>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</si>
  <si>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</si>
  <si>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</si>
  <si>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</si>
  <si>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</si>
  <si>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</si>
  <si>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</si>
  <si>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</si>
  <si>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</si>
  <si>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</si>
  <si>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</si>
  <si>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</si>
  <si>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</si>
  <si>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</si>
  <si>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</si>
  <si>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</si>
  <si>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</si>
  <si>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</si>
  <si>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</si>
  <si>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</si>
  <si>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</si>
  <si>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</si>
  <si>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</si>
  <si>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</si>
  <si>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</si>
  <si>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</si>
  <si>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</si>
  <si>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</si>
  <si>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</si>
  <si>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</si>
  <si>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</si>
  <si>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</si>
  <si>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</si>
  <si>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</si>
  <si>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</si>
  <si>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</si>
  <si>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</si>
  <si>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</si>
  <si>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</si>
  <si>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</si>
  <si>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</si>
  <si>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</si>
  <si>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</si>
  <si>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</si>
  <si>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</si>
  <si>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</si>
  <si>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</si>
  <si>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</si>
  <si>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</si>
  <si>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</si>
  <si>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</si>
  <si>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</si>
  <si>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</si>
  <si>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</si>
  <si>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</si>
  <si>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</si>
  <si>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</si>
  <si>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</si>
  <si>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</si>
  <si>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</si>
  <si>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</si>
  <si>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</si>
  <si>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</si>
  <si>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</si>
  <si>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</si>
  <si>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</si>
  <si>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</si>
  <si>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</si>
  <si>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</si>
  <si>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</si>
  <si>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</si>
  <si>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</si>
  <si>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</si>
  <si>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</si>
  <si>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</si>
  <si>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</si>
  <si>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</si>
  <si>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</si>
  <si>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</si>
  <si>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</si>
  <si>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</si>
  <si>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</si>
  <si>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</si>
  <si>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</si>
  <si>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</si>
  <si>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</si>
  <si>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</si>
  <si>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</si>
  <si>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</si>
  <si>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</si>
  <si>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</si>
  <si>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</si>
  <si>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</si>
  <si>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</si>
  <si>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</si>
  <si>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</si>
  <si>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</si>
  <si>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</si>
  <si>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</si>
  <si>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</si>
  <si>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</si>
  <si>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</si>
  <si>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</si>
  <si>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</si>
  <si>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</si>
  <si>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</si>
  <si>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</si>
  <si>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</si>
  <si>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</si>
  <si>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</si>
  <si>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</si>
  <si>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</si>
  <si>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</si>
  <si>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</si>
  <si>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</si>
  <si>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</si>
  <si>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</si>
  <si>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</si>
  <si>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</si>
  <si>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</si>
  <si>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</si>
  <si>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</si>
  <si>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</si>
  <si>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</si>
  <si>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</si>
  <si>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</si>
  <si>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</si>
  <si>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</si>
  <si>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</si>
  <si>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</si>
  <si>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</si>
  <si>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</si>
  <si>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</si>
  <si>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</si>
  <si>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</si>
  <si>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</si>
  <si>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</si>
  <si>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</si>
  <si>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</si>
  <si>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</si>
  <si>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</si>
  <si>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</si>
  <si>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</si>
  <si>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</si>
  <si>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</si>
  <si>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</si>
  <si>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</si>
  <si>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</si>
  <si>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</si>
  <si>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</si>
  <si>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</si>
  <si>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</si>
  <si>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</si>
  <si>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</si>
  <si>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</si>
  <si>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</si>
  <si>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</si>
  <si>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</si>
  <si>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</si>
  <si>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</si>
  <si>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</si>
  <si>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</si>
  <si>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</si>
  <si>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</si>
  <si>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</si>
  <si>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</si>
  <si>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</si>
  <si>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</si>
  <si>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</si>
  <si>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</si>
  <si>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</si>
  <si>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</si>
  <si>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</si>
  <si>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</si>
  <si>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</si>
  <si>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</si>
  <si>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</si>
  <si>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</si>
  <si>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</si>
  <si>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</si>
  <si>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</si>
  <si>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</si>
  <si>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</si>
  <si>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</si>
  <si>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</si>
  <si>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</si>
  <si>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</si>
  <si>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</si>
  <si>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</si>
  <si>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</si>
  <si>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</si>
  <si>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</si>
  <si>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</si>
  <si>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</si>
  <si>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</si>
  <si>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</si>
  <si>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</si>
  <si>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</si>
  <si>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</si>
  <si>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</si>
  <si>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</si>
  <si>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</si>
  <si>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</si>
  <si>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</si>
  <si>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</si>
  <si>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</si>
  <si>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</si>
  <si>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</si>
  <si>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</si>
  <si>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</si>
  <si>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</si>
  <si>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</si>
  <si>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</si>
  <si>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</si>
  <si>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</si>
  <si>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</si>
  <si>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</si>
  <si>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</si>
  <si>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</si>
  <si>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</si>
  <si>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</si>
  <si>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</si>
  <si>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</si>
  <si>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</si>
  <si>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</si>
  <si>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</si>
  <si>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</si>
  <si>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</si>
  <si>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</si>
  <si>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</si>
  <si>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</si>
  <si>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</si>
  <si>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</si>
  <si>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</si>
  <si>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</si>
  <si>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</si>
  <si>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</si>
  <si>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</si>
  <si>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</si>
  <si>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</si>
  <si>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</si>
  <si>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</si>
  <si>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</si>
  <si>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</si>
  <si>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</si>
  <si>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</si>
  <si>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</si>
  <si>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</si>
  <si>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</si>
  <si>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</si>
  <si>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</si>
  <si>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</si>
  <si>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</si>
  <si>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</si>
  <si>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</si>
  <si>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</si>
  <si>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</si>
  <si>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</si>
  <si>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</si>
  <si>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</si>
  <si>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</si>
  <si>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</si>
  <si>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</si>
  <si>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</si>
  <si>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</si>
  <si>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</si>
  <si>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</si>
  <si>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</si>
  <si>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</si>
  <si>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</si>
  <si>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</si>
  <si>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</si>
  <si>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</si>
  <si>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</si>
  <si>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</si>
  <si>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</si>
  <si>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</si>
  <si>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</si>
  <si>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</si>
  <si>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</si>
  <si>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</si>
  <si>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</si>
  <si>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</si>
  <si>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</si>
  <si>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</si>
  <si>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</si>
  <si>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</si>
  <si>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</si>
  <si>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</si>
  <si>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</si>
  <si>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</si>
  <si>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</si>
  <si>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</si>
  <si>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</si>
  <si>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</si>
  <si>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</si>
  <si>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</si>
  <si>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</si>
  <si>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</si>
  <si>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</si>
  <si>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</si>
  <si>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</si>
  <si>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</si>
  <si>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</si>
  <si>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</si>
  <si>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</si>
  <si>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</si>
  <si>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</si>
  <si>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</si>
  <si>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</si>
  <si>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</si>
  <si>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</si>
  <si>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</si>
  <si>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</si>
  <si>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</si>
  <si>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</si>
  <si>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</si>
  <si>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</si>
  <si>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</si>
  <si>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</si>
  <si>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</si>
  <si>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</si>
  <si>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</si>
  <si>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</si>
  <si>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</si>
  <si>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</si>
  <si>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</si>
  <si>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</si>
  <si>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</si>
  <si>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</si>
  <si>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</si>
  <si>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</si>
  <si>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</si>
  <si>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</si>
  <si>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</si>
  <si>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</si>
  <si>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</si>
  <si>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</si>
  <si>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</si>
  <si>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</si>
  <si>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</si>
  <si>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</si>
  <si>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</si>
  <si>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</si>
  <si>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</si>
  <si>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</si>
  <si>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</si>
  <si>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</si>
  <si>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</si>
  <si>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</si>
  <si>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</si>
  <si>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</si>
  <si>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</si>
  <si>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</si>
  <si>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</si>
  <si>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</si>
  <si>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</si>
  <si>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</si>
  <si>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</si>
  <si>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</si>
  <si>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</si>
  <si>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</si>
  <si>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</si>
  <si>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</si>
  <si>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</si>
  <si>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</si>
  <si>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</si>
  <si>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</si>
  <si>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</si>
  <si>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</si>
  <si>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</si>
  <si>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</si>
  <si>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</si>
  <si>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</si>
  <si>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</si>
  <si>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</si>
  <si>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</si>
  <si>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</si>
  <si>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</si>
  <si>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</si>
  <si>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</si>
  <si>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</si>
  <si>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</si>
  <si>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</si>
  <si>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</si>
  <si>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</si>
  <si>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</si>
  <si>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</si>
  <si>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</si>
  <si>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</si>
  <si>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</si>
  <si>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</si>
  <si>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</si>
  <si>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</si>
  <si>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</si>
  <si>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</si>
  <si>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</si>
  <si>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</si>
  <si>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</si>
  <si>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</si>
  <si>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</si>
  <si>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</si>
  <si>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</si>
  <si>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</si>
  <si>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</si>
  <si>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</si>
  <si>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</si>
  <si>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</si>
  <si>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</si>
  <si>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</si>
  <si>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</si>
  <si>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</si>
  <si>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</si>
  <si>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</si>
  <si>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</si>
  <si>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</si>
  <si>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</si>
  <si>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</si>
  <si>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</si>
  <si>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</si>
  <si>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</si>
  <si>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</si>
  <si>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</si>
  <si>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</si>
  <si>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</si>
  <si>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</si>
  <si>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</si>
  <si>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</si>
  <si>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</si>
  <si>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</si>
  <si>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</si>
  <si>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</si>
  <si>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</si>
  <si>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</si>
  <si>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</si>
  <si>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</si>
  <si>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</si>
  <si>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</si>
  <si>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</si>
  <si>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</si>
  <si>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</si>
  <si>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</si>
  <si>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</si>
  <si>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</si>
  <si>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</si>
  <si>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</si>
  <si>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</si>
  <si>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</si>
  <si>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</si>
  <si>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</si>
  <si>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</si>
  <si>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</si>
  <si>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</si>
  <si>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</si>
  <si>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</si>
  <si>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</si>
  <si>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</si>
  <si>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</si>
  <si>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</si>
  <si>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</si>
  <si>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</si>
  <si>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</si>
  <si>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</si>
  <si>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</si>
  <si>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</si>
  <si>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</si>
  <si>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</si>
  <si>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</si>
  <si>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</si>
  <si>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</si>
  <si>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</si>
  <si>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</si>
  <si>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</si>
  <si>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</si>
  <si>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</si>
  <si>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</si>
  <si>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</si>
  <si>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</si>
  <si>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</si>
  <si>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</si>
  <si>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</si>
  <si>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</si>
  <si>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</si>
  <si>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</si>
  <si>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</si>
  <si>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</si>
  <si>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</si>
  <si>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</si>
  <si>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</si>
  <si>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</si>
  <si>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</si>
  <si>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</si>
  <si>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</si>
  <si>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</si>
  <si>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</si>
  <si>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</si>
  <si>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</si>
  <si>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</si>
  <si>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</si>
  <si>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</si>
  <si>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</si>
  <si>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</si>
  <si>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</si>
  <si>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</si>
  <si>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</si>
  <si>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</si>
  <si>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</si>
  <si>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</si>
  <si>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</si>
  <si>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</si>
  <si>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</si>
  <si>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</si>
  <si>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</si>
  <si>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</si>
  <si>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</si>
  <si>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</si>
  <si>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</si>
  <si>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</si>
  <si>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</si>
  <si>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</si>
  <si>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</si>
  <si>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</si>
  <si>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</si>
  <si>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</si>
  <si>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</si>
  <si>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</si>
  <si>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</si>
  <si>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</si>
  <si>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</si>
  <si>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</si>
  <si>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</si>
  <si>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</si>
  <si>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</si>
  <si>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</si>
  <si>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</si>
  <si>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</si>
  <si>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</si>
  <si>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</si>
  <si>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</si>
  <si>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</si>
  <si>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</si>
  <si>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</si>
  <si>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</si>
  <si>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</si>
  <si>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</si>
  <si>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</si>
  <si>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</si>
  <si>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</si>
  <si>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</si>
  <si>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</si>
  <si>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</si>
  <si>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</si>
  <si>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</si>
  <si>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</si>
  <si>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</si>
  <si>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</si>
  <si>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</si>
  <si>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</si>
  <si>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</si>
  <si>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</si>
  <si>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</si>
  <si>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</si>
  <si>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</si>
  <si>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</si>
  <si>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</si>
  <si>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</si>
  <si>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</si>
  <si>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</si>
  <si>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</si>
  <si>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</si>
  <si>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</si>
  <si>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</si>
  <si>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</si>
  <si>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</si>
  <si>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</si>
  <si>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</si>
  <si>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</si>
  <si>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</si>
  <si>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</si>
  <si>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</si>
  <si>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</si>
  <si>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</si>
  <si>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</si>
  <si>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</si>
  <si>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</si>
  <si>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</si>
  <si>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</si>
  <si>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</si>
  <si>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</si>
  <si>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</si>
  <si>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</si>
  <si>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</si>
  <si>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</si>
  <si>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</si>
  <si>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</si>
  <si>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</si>
  <si>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</si>
  <si>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</si>
  <si>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</si>
  <si>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</si>
  <si>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</si>
  <si>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</si>
  <si>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</si>
  <si>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</si>
  <si>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</si>
  <si>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</si>
  <si>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</si>
  <si>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</si>
  <si>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</si>
  <si>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</si>
  <si>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</si>
  <si>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</si>
  <si>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</si>
  <si>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</si>
  <si>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</si>
  <si>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</si>
  <si>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</si>
  <si>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</si>
  <si>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</si>
  <si>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</si>
  <si>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</si>
  <si>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</si>
  <si>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</si>
  <si>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</si>
  <si>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</si>
  <si>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</si>
  <si>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</si>
  <si>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</si>
  <si>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</si>
  <si>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</si>
  <si>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</si>
  <si>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</si>
  <si>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</si>
  <si>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</si>
  <si>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</si>
  <si>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</si>
  <si>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</si>
  <si>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</si>
  <si>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</si>
  <si>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</si>
  <si>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</si>
  <si>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</si>
  <si>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</si>
  <si>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</si>
  <si>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</si>
  <si>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</si>
  <si>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</si>
  <si>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</si>
  <si>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</si>
  <si>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</si>
  <si>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</si>
  <si>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</si>
  <si>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</si>
  <si>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</si>
  <si>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</si>
  <si>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</si>
  <si>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</si>
  <si>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</si>
  <si>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</si>
  <si>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</si>
  <si>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</si>
  <si>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</si>
  <si>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</si>
  <si>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</si>
  <si>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</si>
  <si>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</si>
  <si>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</si>
  <si>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</si>
  <si>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</si>
  <si>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</si>
  <si>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</si>
  <si>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</si>
  <si>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</si>
  <si>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</si>
  <si>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</si>
  <si>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</si>
  <si>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</si>
  <si>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</si>
  <si>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</si>
  <si>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</si>
  <si>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</si>
  <si>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</si>
  <si>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</si>
  <si>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</si>
  <si>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</si>
  <si>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</si>
  <si>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</si>
  <si>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</si>
  <si>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</si>
  <si>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</si>
  <si>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</si>
  <si>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</si>
  <si>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</si>
  <si>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</si>
  <si>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</si>
  <si>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</si>
  <si>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</si>
  <si>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</si>
  <si>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</si>
  <si>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</si>
  <si>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</si>
  <si>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</si>
  <si>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</si>
  <si>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</si>
  <si>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</si>
  <si>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</si>
  <si>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</si>
  <si>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</si>
  <si>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</si>
  <si>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</si>
  <si>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</si>
  <si>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</si>
  <si>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</si>
  <si>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</si>
  <si>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</si>
  <si>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</si>
  <si>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</si>
  <si>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</si>
  <si>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</si>
  <si>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</si>
  <si>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</si>
  <si>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</si>
  <si>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</si>
  <si>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</si>
  <si>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</si>
  <si>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</si>
  <si>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</si>
  <si>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</si>
  <si>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</si>
  <si>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</si>
  <si>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</si>
  <si>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</si>
  <si>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</si>
  <si>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</si>
  <si>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</si>
  <si>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</si>
  <si>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</si>
  <si>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</si>
  <si>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</si>
  <si>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</si>
  <si>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</si>
  <si>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</si>
  <si>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</si>
  <si>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</si>
  <si>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</si>
  <si>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</si>
  <si>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</si>
  <si>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</si>
  <si>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</si>
  <si>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</si>
  <si>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</si>
  <si>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</si>
  <si>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</si>
  <si>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</si>
  <si>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</si>
  <si>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</si>
  <si>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</si>
  <si>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</si>
  <si>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</si>
  <si>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</si>
  <si>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</si>
  <si>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</si>
  <si>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</si>
  <si>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</si>
  <si>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</si>
  <si>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</si>
  <si>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</si>
  <si>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</si>
  <si>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</si>
  <si>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</si>
  <si>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</si>
  <si>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</si>
  <si>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</si>
  <si>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</si>
  <si>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</si>
  <si>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</si>
  <si>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</si>
  <si>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</si>
  <si>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</si>
  <si>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</si>
  <si>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</si>
  <si>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</si>
  <si>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</si>
  <si>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</si>
  <si>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</si>
  <si>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</si>
  <si>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</si>
  <si>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</si>
  <si>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</si>
  <si>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</si>
  <si>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</si>
  <si>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</si>
  <si>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</si>
  <si>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</si>
  <si>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</si>
  <si>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</si>
  <si>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</si>
  <si>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</si>
  <si>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</si>
  <si>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</si>
  <si>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</si>
  <si>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</si>
  <si>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</si>
  <si>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</si>
  <si>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</si>
  <si>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</si>
  <si>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</si>
  <si>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</si>
  <si>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</si>
  <si>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</si>
  <si>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</si>
  <si>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</si>
  <si>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</si>
  <si>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</si>
  <si>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</si>
  <si>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</si>
  <si>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</si>
  <si>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</si>
  <si>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</si>
  <si>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</si>
  <si>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</si>
  <si>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</si>
  <si>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</si>
  <si>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</si>
  <si>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</si>
  <si>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</si>
  <si>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</si>
  <si>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</si>
  <si>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</si>
  <si>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</si>
  <si>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</si>
  <si>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</si>
  <si>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</si>
  <si>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</si>
  <si>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</si>
  <si>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</si>
  <si>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</si>
  <si>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</si>
  <si>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</si>
  <si>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</si>
  <si>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</si>
  <si>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</si>
  <si>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</si>
  <si>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</si>
  <si>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</si>
  <si>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</si>
  <si>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</si>
  <si>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</si>
  <si>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</si>
  <si>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</si>
  <si>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</si>
  <si>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</si>
  <si>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</si>
  <si>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</si>
  <si>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</si>
  <si>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</si>
  <si>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</si>
  <si>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</si>
  <si>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</si>
  <si>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</si>
  <si>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</si>
  <si>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</si>
  <si>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</si>
  <si>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</si>
  <si>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</si>
  <si>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</si>
  <si>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</si>
  <si>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</si>
  <si>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</si>
  <si>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</si>
  <si>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</si>
  <si>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</si>
  <si>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</si>
  <si>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</si>
  <si>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</si>
  <si>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</si>
  <si>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</si>
  <si>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</si>
  <si>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</si>
  <si>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</si>
  <si>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</si>
  <si>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</si>
  <si>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</si>
  <si>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</si>
  <si>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</si>
  <si>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</si>
  <si>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</si>
  <si>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</si>
  <si>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</si>
  <si>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</si>
  <si>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</si>
  <si>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</si>
  <si>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</si>
  <si>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</si>
  <si>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</si>
  <si>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</si>
  <si>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</si>
  <si>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</si>
  <si>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</si>
  <si>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</si>
  <si>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</si>
  <si>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</si>
  <si>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</si>
  <si>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</si>
  <si>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</si>
  <si>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</si>
  <si>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</si>
  <si>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</si>
  <si>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</si>
  <si>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</si>
  <si>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</si>
  <si>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</si>
  <si>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</si>
  <si>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</si>
  <si>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</si>
  <si>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</si>
  <si>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</si>
  <si>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</si>
  <si>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</si>
  <si>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</si>
  <si>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</si>
  <si>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</si>
  <si>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</si>
  <si>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</si>
  <si>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</si>
  <si>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</si>
  <si>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</si>
  <si>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</si>
  <si>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</si>
  <si>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</si>
  <si>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</si>
  <si>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</si>
  <si>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</si>
  <si>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</si>
  <si>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</si>
  <si>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</si>
  <si>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</si>
  <si>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</si>
  <si>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</si>
  <si>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</si>
  <si>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</si>
  <si>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</si>
  <si>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</si>
  <si>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</si>
  <si>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</si>
  <si>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</si>
  <si>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</si>
  <si>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</si>
  <si>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</si>
  <si>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</si>
  <si>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</si>
  <si>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</si>
  <si>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</si>
  <si>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</si>
  <si>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</si>
  <si>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</si>
  <si>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</si>
  <si>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</si>
  <si>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</si>
  <si>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</si>
  <si>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</si>
  <si>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</si>
  <si>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</si>
  <si>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</si>
  <si>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</si>
  <si>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</si>
  <si>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</si>
  <si>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</si>
  <si>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</si>
  <si>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</si>
  <si>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</si>
  <si>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</si>
  <si>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</si>
  <si>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</si>
  <si>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</si>
  <si>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</si>
  <si>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</si>
  <si>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</si>
  <si>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</si>
  <si>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</si>
  <si>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</si>
  <si>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</si>
  <si>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</si>
  <si>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</si>
  <si>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</si>
  <si>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</si>
  <si>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</si>
  <si>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</si>
  <si>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</si>
  <si>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</si>
  <si>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</si>
  <si>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</si>
  <si>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</si>
  <si>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</si>
  <si>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</si>
  <si>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</si>
  <si>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</si>
  <si>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</si>
  <si>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</si>
  <si>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</si>
  <si>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</si>
  <si>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</si>
  <si>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</si>
  <si>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</si>
  <si>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</si>
  <si>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</si>
  <si>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</si>
  <si>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</si>
  <si>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</si>
  <si>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</si>
  <si>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</si>
  <si>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</si>
  <si>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</si>
  <si>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</si>
  <si>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</si>
  <si>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</si>
  <si>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</si>
  <si>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</si>
  <si>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</si>
  <si>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</si>
  <si>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</si>
  <si>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</si>
  <si>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</si>
  <si>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</si>
  <si>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</si>
  <si>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</si>
  <si>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</si>
  <si>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</si>
  <si>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</si>
  <si>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</si>
  <si>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</si>
  <si>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</si>
  <si>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</si>
  <si>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</si>
  <si>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</si>
  <si>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</si>
  <si>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</si>
  <si>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</si>
  <si>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</si>
  <si>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</si>
  <si>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</si>
  <si>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</si>
  <si>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</si>
  <si>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</si>
  <si>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</si>
  <si>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</si>
  <si>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</si>
  <si>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</si>
  <si>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</si>
  <si>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</si>
  <si>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</si>
  <si>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</si>
  <si>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</si>
  <si>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</si>
  <si>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</si>
  <si>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</si>
  <si>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</si>
  <si>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</si>
  <si>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</si>
  <si>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</si>
  <si>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</si>
  <si>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</si>
  <si>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</si>
  <si>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</si>
  <si>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</si>
  <si>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</si>
  <si>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</si>
  <si>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</si>
  <si>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</si>
  <si>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</si>
  <si>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</si>
  <si>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</si>
  <si>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</si>
  <si>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</si>
  <si>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</si>
  <si>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</si>
  <si>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</si>
  <si>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</si>
  <si>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</si>
  <si>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</si>
  <si>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</si>
  <si>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</si>
  <si>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</si>
  <si>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</si>
  <si>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</si>
  <si>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</si>
  <si>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</si>
  <si>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</si>
  <si>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</si>
  <si>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</si>
  <si>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</si>
  <si>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</si>
  <si>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</si>
  <si>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</si>
  <si>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</si>
  <si>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</si>
  <si>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</si>
  <si>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</si>
  <si>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</si>
  <si>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</si>
  <si>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</si>
  <si>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</si>
  <si>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</si>
  <si>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</si>
  <si>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</si>
  <si>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</si>
  <si>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</si>
  <si>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</si>
  <si>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</si>
  <si>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</si>
  <si>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</si>
  <si>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</si>
  <si>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</si>
  <si>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</si>
  <si>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</si>
  <si>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</si>
  <si>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</si>
  <si>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</si>
  <si>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</si>
  <si>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</si>
  <si>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</si>
  <si>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</si>
  <si>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</si>
  <si>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</si>
  <si>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</si>
  <si>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</si>
  <si>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</si>
  <si>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</si>
  <si>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</si>
  <si>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</si>
  <si>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</si>
  <si>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</si>
  <si>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</si>
  <si>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</si>
  <si>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</si>
  <si>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</si>
  <si>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</si>
  <si>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</si>
  <si>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</si>
  <si>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</si>
  <si>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</si>
  <si>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</si>
  <si>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</si>
  <si>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</si>
  <si>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</si>
  <si>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</si>
  <si>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</si>
  <si>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</si>
  <si>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</si>
  <si>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</si>
  <si>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</si>
  <si>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</si>
  <si>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</si>
  <si>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</si>
  <si>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</si>
  <si>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</si>
  <si>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</si>
  <si>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</si>
  <si>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</si>
  <si>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</si>
  <si>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</si>
  <si>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</si>
  <si>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</si>
  <si>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</si>
  <si>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</si>
  <si>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</si>
  <si>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</si>
  <si>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</si>
  <si>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</si>
  <si>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</si>
  <si>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</si>
  <si>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</si>
  <si>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</si>
  <si>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</si>
  <si>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</si>
  <si>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</si>
  <si>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</si>
  <si>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</si>
  <si>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</si>
  <si>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</si>
  <si>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</si>
  <si>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</si>
  <si>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</si>
  <si>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</si>
  <si>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</si>
  <si>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</si>
  <si>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</si>
  <si>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</si>
  <si>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</si>
  <si>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</si>
  <si>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</si>
  <si>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</si>
  <si>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</si>
  <si>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</si>
  <si>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</si>
  <si>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</si>
  <si>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</si>
  <si>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</si>
  <si>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</si>
  <si>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</si>
  <si>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</si>
  <si>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</si>
  <si>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</si>
  <si>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</si>
  <si>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</si>
  <si>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</si>
  <si>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</si>
  <si>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</si>
  <si>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</si>
  <si>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</si>
  <si>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</si>
  <si>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</si>
  <si>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</si>
  <si>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</si>
  <si>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</si>
  <si>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</si>
  <si>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</si>
  <si>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</si>
  <si>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</si>
  <si>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</si>
  <si>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</si>
  <si>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</si>
  <si>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</si>
  <si>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</si>
  <si>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</si>
  <si>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</si>
  <si>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</si>
  <si>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</si>
  <si>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</si>
  <si>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</si>
  <si>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</si>
  <si>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</si>
  <si>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</si>
  <si>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</si>
  <si>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</si>
  <si>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</si>
  <si>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</si>
  <si>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</si>
  <si>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</si>
  <si>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</si>
  <si>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</si>
  <si>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</si>
  <si>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</si>
  <si>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</si>
  <si>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</si>
  <si>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</si>
  <si>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</si>
  <si>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</si>
  <si>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</si>
  <si>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</si>
  <si>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</si>
  <si>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</si>
  <si>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</si>
  <si>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</si>
  <si>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</si>
  <si>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</si>
  <si>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</si>
  <si>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</si>
  <si>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</si>
  <si>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</si>
  <si>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</si>
  <si>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</si>
  <si>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</si>
  <si>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</si>
  <si>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</si>
  <si>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</si>
  <si>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</si>
  <si>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</si>
  <si>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</si>
  <si>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</si>
  <si>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</si>
  <si>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</si>
  <si>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</si>
  <si>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</si>
  <si>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</si>
  <si>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</si>
  <si>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</si>
  <si>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</si>
  <si>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</si>
  <si>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</si>
  <si>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</si>
  <si>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</si>
  <si>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</si>
  <si>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</si>
  <si>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</si>
  <si>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</si>
  <si>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</si>
  <si>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</si>
  <si>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</si>
  <si>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</si>
  <si>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</si>
  <si>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</si>
  <si>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</si>
  <si>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</si>
  <si>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</si>
  <si>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</si>
  <si>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</si>
  <si>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</si>
  <si>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</si>
  <si>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</si>
  <si>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</si>
  <si>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</si>
  <si>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</si>
  <si>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</si>
  <si>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</si>
  <si>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</si>
  <si>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</si>
  <si>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</si>
  <si>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</si>
  <si>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</si>
  <si>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</si>
  <si>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</si>
  <si>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</si>
  <si>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</si>
  <si>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</si>
  <si>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</si>
  <si>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</si>
  <si>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</si>
  <si>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</si>
  <si>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</si>
  <si>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</si>
  <si>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</si>
  <si>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</si>
  <si>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</si>
  <si>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</si>
  <si>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</si>
  <si>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</si>
  <si>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</si>
  <si>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</si>
  <si>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</si>
  <si>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</si>
  <si>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</si>
  <si>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</si>
  <si>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</si>
  <si>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</si>
  <si>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</si>
  <si>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</si>
  <si>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</si>
  <si>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</si>
  <si>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</si>
  <si>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</si>
  <si>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</si>
  <si>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</si>
  <si>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</si>
  <si>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</si>
  <si>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</si>
  <si>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</si>
  <si>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</si>
  <si>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</si>
  <si>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</si>
  <si>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</si>
  <si>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</si>
  <si>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</si>
  <si>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</si>
  <si>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</si>
  <si>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</si>
  <si>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</si>
  <si>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</si>
  <si>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</si>
  <si>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</si>
  <si>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</si>
  <si>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</si>
  <si>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</si>
  <si>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</si>
  <si>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</si>
  <si>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</si>
  <si>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</si>
  <si>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</si>
  <si>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</si>
  <si>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</si>
  <si>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</si>
  <si>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</si>
  <si>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</si>
  <si>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</si>
  <si>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</si>
  <si>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</si>
  <si>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</si>
  <si>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</si>
  <si>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</si>
  <si>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</si>
  <si>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</si>
  <si>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</si>
  <si>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</si>
  <si>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</si>
  <si>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</si>
  <si>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</si>
  <si>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</si>
  <si>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</si>
  <si>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</si>
  <si>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</si>
  <si>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</si>
  <si>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</si>
  <si>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</si>
  <si>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</si>
  <si>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</si>
  <si>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</si>
  <si>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</si>
  <si>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</si>
  <si>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</si>
  <si>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</si>
  <si>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</si>
  <si>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</si>
  <si>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</si>
  <si>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</si>
  <si>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</si>
  <si>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</si>
  <si>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</si>
  <si>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</si>
  <si>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</si>
  <si>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</si>
  <si>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</si>
  <si>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</si>
  <si>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</si>
  <si>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</si>
  <si>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</si>
  <si>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</si>
  <si>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</si>
  <si>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</si>
  <si>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</si>
  <si>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</si>
  <si>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</si>
  <si>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</si>
  <si>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</si>
  <si>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</si>
  <si>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</si>
  <si>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</si>
  <si>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</si>
  <si>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</si>
  <si>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</si>
  <si>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</si>
  <si>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</si>
  <si>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</si>
  <si>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</si>
  <si>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</si>
  <si>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</si>
  <si>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</si>
  <si>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</si>
  <si>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</si>
  <si>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</si>
  <si>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</si>
  <si>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</si>
  <si>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</si>
  <si>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</si>
  <si>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</si>
  <si>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</si>
  <si>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</si>
  <si>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</si>
  <si>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</si>
  <si>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</si>
  <si>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</si>
  <si>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</si>
  <si>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</si>
  <si>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</si>
  <si>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</si>
  <si>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</si>
  <si>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</si>
  <si>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</si>
  <si>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</si>
  <si>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</si>
  <si>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</si>
  <si>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</si>
  <si>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</si>
  <si>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</si>
  <si>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</si>
  <si>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</si>
  <si>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</si>
  <si>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</si>
  <si>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</si>
  <si>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</si>
  <si>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</si>
  <si>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</si>
  <si>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</si>
  <si>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</si>
  <si>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</si>
  <si>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</si>
  <si>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</si>
  <si>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</si>
  <si>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</si>
  <si>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</si>
  <si>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</si>
  <si>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</si>
  <si>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</si>
  <si>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</si>
  <si>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</si>
  <si>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</si>
  <si>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</si>
  <si>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</si>
  <si>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</si>
  <si>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</si>
  <si>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</si>
  <si>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</si>
  <si>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</si>
  <si>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</si>
  <si>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</si>
  <si>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</si>
  <si>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</si>
  <si>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</si>
  <si>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</si>
  <si>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</si>
  <si>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</si>
  <si>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</si>
  <si>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</si>
  <si>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</si>
  <si>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</si>
  <si>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</si>
  <si>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</si>
  <si>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</si>
  <si>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</si>
  <si>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</si>
  <si>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</si>
  <si>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</si>
  <si>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</si>
  <si>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</si>
  <si>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</si>
  <si>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</si>
  <si>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</si>
  <si>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</si>
  <si>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</si>
  <si>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</si>
  <si>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</si>
  <si>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</si>
  <si>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</si>
  <si>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</si>
  <si>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</si>
  <si>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</si>
  <si>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</si>
  <si>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</si>
  <si>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</si>
  <si>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</si>
  <si>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</si>
  <si>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</si>
  <si>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</si>
  <si>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</si>
  <si>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</si>
  <si>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</si>
  <si>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</si>
  <si>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</si>
  <si>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</si>
  <si>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</si>
  <si>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</si>
  <si>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</si>
  <si>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</si>
  <si>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</si>
  <si>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</si>
  <si>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</si>
  <si>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</si>
  <si>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</si>
  <si>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</si>
  <si>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</si>
  <si>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</si>
  <si>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</si>
  <si>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</si>
  <si>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</si>
  <si>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</si>
  <si>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</si>
  <si>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</si>
  <si>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</si>
  <si>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</si>
  <si>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</si>
  <si>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</si>
  <si>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</si>
  <si>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</si>
  <si>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</si>
  <si>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</si>
  <si>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</si>
  <si>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</si>
  <si>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</si>
  <si>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</si>
  <si>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</si>
  <si>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</si>
  <si>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</si>
  <si>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</si>
  <si>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</si>
  <si>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</si>
  <si>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</si>
  <si>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</si>
  <si>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</si>
  <si>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</si>
  <si>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</si>
  <si>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</si>
  <si>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</si>
  <si>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</si>
  <si>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</si>
  <si>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</si>
  <si>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</si>
  <si>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</si>
  <si>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</si>
  <si>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</si>
  <si>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</si>
  <si>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</si>
  <si>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</si>
  <si>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</si>
  <si>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</si>
  <si>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</si>
  <si>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</si>
  <si>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</si>
  <si>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</si>
  <si>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</si>
  <si>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</si>
  <si>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</si>
  <si>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</si>
  <si>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</si>
  <si>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</si>
  <si>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</si>
  <si>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</si>
  <si>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</si>
  <si>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</si>
  <si>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</si>
  <si>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</si>
  <si>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</si>
  <si>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</si>
  <si>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</si>
  <si>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</si>
  <si>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</si>
  <si>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</si>
  <si>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</si>
  <si>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</si>
  <si>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</si>
  <si>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</si>
  <si>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</si>
  <si>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</si>
  <si>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</si>
  <si>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</si>
  <si>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</si>
  <si>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</si>
  <si>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</si>
  <si>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</si>
  <si>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</si>
  <si>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</si>
  <si>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</si>
  <si>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</si>
  <si>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</si>
  <si>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</si>
  <si>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</si>
  <si>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</si>
  <si>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</si>
  <si>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</si>
  <si>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</si>
  <si>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</si>
  <si>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</si>
  <si>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</si>
  <si>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</si>
  <si>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</si>
  <si>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</si>
  <si>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</si>
  <si>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</si>
  <si>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</si>
  <si>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</si>
  <si>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</si>
  <si>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</si>
  <si>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</si>
  <si>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</si>
  <si>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</si>
  <si>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</si>
  <si>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</si>
  <si>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</si>
  <si>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</si>
  <si>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</si>
  <si>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</si>
  <si>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</si>
  <si>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</si>
  <si>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</si>
  <si>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</si>
  <si>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</si>
  <si>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</si>
  <si>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</si>
  <si>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</si>
  <si>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</si>
  <si>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</si>
  <si>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</si>
  <si>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</si>
  <si>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</si>
  <si>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</si>
  <si>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</si>
  <si>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</si>
  <si>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</si>
  <si>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</si>
  <si>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</si>
  <si>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</si>
  <si>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</si>
  <si>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</si>
  <si>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</si>
  <si>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</si>
  <si>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</si>
  <si>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</si>
  <si>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</si>
  <si>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</si>
  <si>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</si>
  <si>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</si>
  <si>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</si>
  <si>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</si>
  <si>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</si>
  <si>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</si>
  <si>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</si>
  <si>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</si>
  <si>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</si>
  <si>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</si>
  <si>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</si>
  <si>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</si>
  <si>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</si>
  <si>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</si>
  <si>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</si>
  <si>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</si>
  <si>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</si>
  <si>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</si>
  <si>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</si>
  <si>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</si>
  <si>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</si>
  <si>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</si>
  <si>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</si>
  <si>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</si>
  <si>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</si>
  <si>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</si>
  <si>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</si>
  <si>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</si>
  <si>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</si>
  <si>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</si>
  <si>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</si>
  <si>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</si>
  <si>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</si>
  <si>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</si>
  <si>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</si>
  <si>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</si>
  <si>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</si>
  <si>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</si>
  <si>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</si>
  <si>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</si>
  <si>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</si>
  <si>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</si>
  <si>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</si>
  <si>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</si>
  <si>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</si>
  <si>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</si>
  <si>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</si>
  <si>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</si>
  <si>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</si>
  <si>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</si>
  <si>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</si>
  <si>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</si>
  <si>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</si>
  <si>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</si>
  <si>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</si>
  <si>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</si>
  <si>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</si>
  <si>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</si>
  <si>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</si>
  <si>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</si>
  <si>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</si>
  <si>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</si>
  <si>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</si>
  <si>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</si>
  <si>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</si>
  <si>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</si>
  <si>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</si>
  <si>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</si>
  <si>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</si>
  <si>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</si>
  <si>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</si>
  <si>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</si>
  <si>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</si>
  <si>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</si>
  <si>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</si>
  <si>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</si>
  <si>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</si>
  <si>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</si>
  <si>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</si>
  <si>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</si>
  <si>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</si>
  <si>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</si>
  <si>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</si>
  <si>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</si>
  <si>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</si>
  <si>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</si>
  <si>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</si>
  <si>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</si>
  <si>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</si>
  <si>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</si>
  <si>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</si>
  <si>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</si>
  <si>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</si>
  <si>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</si>
  <si>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</si>
  <si>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</si>
  <si>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</si>
  <si>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</si>
  <si>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</si>
  <si>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</si>
  <si>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</si>
  <si>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</si>
  <si>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</si>
  <si>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</si>
  <si>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</si>
  <si>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</si>
  <si>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</si>
  <si>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</si>
  <si>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</si>
  <si>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</si>
  <si>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</si>
  <si>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</si>
  <si>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</si>
  <si>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</si>
  <si>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</si>
  <si>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</si>
  <si>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</si>
  <si>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</si>
  <si>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</si>
  <si>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</si>
  <si>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</si>
  <si>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</si>
  <si>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</si>
  <si>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</si>
  <si>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</si>
  <si>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</si>
  <si>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</si>
  <si>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</si>
  <si>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</si>
  <si>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</si>
  <si>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</si>
  <si>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</si>
  <si>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</si>
  <si>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</si>
  <si>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</si>
  <si>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</si>
  <si>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</si>
  <si>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</si>
  <si>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</si>
  <si>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</si>
  <si>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</si>
  <si>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</si>
  <si>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</si>
  <si>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</si>
  <si>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</si>
  <si>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</si>
  <si>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</si>
  <si>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</si>
  <si>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</si>
  <si>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</si>
  <si>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</si>
  <si>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</si>
  <si>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</si>
  <si>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</si>
  <si>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</si>
  <si>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</si>
  <si>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</si>
  <si>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</si>
  <si>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</si>
  <si>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</si>
  <si>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</si>
  <si>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</si>
  <si>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</si>
  <si>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</si>
  <si>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</si>
  <si>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</si>
  <si>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</si>
  <si>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</si>
  <si>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</si>
  <si>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</si>
  <si>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</si>
  <si>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</si>
  <si>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</si>
  <si>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</si>
  <si>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</si>
  <si>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</si>
  <si>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</si>
  <si>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</si>
  <si>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</si>
  <si>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</si>
  <si>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</si>
  <si>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</si>
  <si>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</si>
  <si>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</si>
  <si>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</si>
  <si>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</si>
  <si>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</si>
  <si>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</si>
  <si>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</si>
  <si>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</si>
  <si>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</si>
  <si>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</si>
  <si>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</si>
  <si>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</si>
  <si>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</si>
  <si>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</si>
  <si>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</si>
  <si>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</si>
  <si>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</si>
  <si>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</si>
  <si>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</si>
  <si>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</si>
  <si>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</si>
  <si>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</si>
  <si>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</si>
  <si>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</si>
  <si>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</si>
  <si>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</si>
  <si>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</si>
  <si>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</si>
  <si>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</si>
  <si>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</si>
  <si>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</si>
  <si>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</si>
  <si>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</si>
  <si>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</si>
  <si>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</si>
  <si>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</si>
  <si>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</si>
  <si>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</si>
  <si>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</si>
  <si>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</si>
  <si>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</si>
  <si>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</si>
  <si>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</si>
  <si>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</si>
  <si>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</si>
  <si>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</si>
  <si>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</si>
  <si>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</si>
  <si>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</si>
  <si>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</si>
  <si>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</si>
  <si>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</si>
  <si>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</si>
  <si>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</si>
  <si>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</si>
  <si>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</si>
  <si>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</si>
  <si>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</si>
  <si>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</si>
  <si>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</si>
  <si>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</si>
  <si>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</si>
  <si>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</si>
  <si>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</si>
  <si>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</si>
  <si>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</si>
  <si>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</si>
  <si>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</si>
  <si>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</si>
  <si>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</si>
  <si>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</si>
  <si>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</si>
  <si>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</si>
  <si>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</si>
  <si>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</si>
  <si>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</si>
  <si>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</si>
  <si>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</si>
  <si>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</si>
  <si>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</si>
  <si>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</si>
  <si>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</si>
  <si>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</si>
  <si>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</si>
  <si>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</si>
  <si>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</si>
  <si>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</si>
  <si>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</si>
  <si>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</si>
  <si>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</si>
  <si>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</si>
  <si>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</si>
  <si>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</si>
  <si>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</si>
  <si>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</si>
  <si>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</si>
  <si>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</si>
  <si>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</si>
  <si>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</si>
  <si>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</si>
  <si>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</si>
  <si>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</si>
  <si>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</si>
  <si>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</si>
  <si>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</si>
  <si>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</si>
  <si>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</si>
  <si>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</si>
  <si>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</si>
  <si>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</si>
  <si>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</si>
  <si>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</si>
  <si>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</si>
  <si>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</si>
  <si>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</si>
  <si>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</si>
  <si>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</si>
  <si>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</si>
  <si>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</si>
  <si>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</si>
  <si>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</si>
  <si>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</si>
  <si>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</si>
  <si>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</si>
  <si>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</si>
  <si>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</si>
  <si>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</si>
  <si>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</si>
  <si>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</si>
  <si>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</si>
  <si>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</si>
  <si>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</si>
  <si>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</si>
  <si>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</si>
  <si>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</si>
  <si>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</si>
  <si>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</si>
  <si>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</si>
  <si>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</si>
  <si>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</si>
  <si>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</si>
  <si>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</si>
  <si>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</si>
  <si>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</si>
  <si>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</si>
  <si>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</si>
  <si>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</si>
  <si>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</si>
  <si>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</si>
  <si>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</si>
  <si>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</si>
  <si>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</si>
  <si>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</si>
  <si>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</si>
  <si>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</si>
  <si>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</si>
  <si>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</si>
  <si>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</si>
  <si>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</si>
  <si>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</si>
  <si>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</si>
  <si>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</si>
  <si>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</si>
  <si>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</si>
  <si>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</si>
  <si>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</si>
  <si>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</si>
  <si>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</si>
  <si>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</si>
  <si>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</si>
  <si>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</si>
  <si>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</si>
  <si>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</si>
  <si>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</si>
  <si>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</si>
  <si>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</si>
  <si>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</si>
  <si>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</si>
  <si>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</si>
  <si>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</si>
  <si>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</si>
  <si>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</si>
  <si>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</si>
  <si>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</si>
  <si>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</si>
  <si>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</si>
  <si>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</si>
  <si>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</si>
  <si>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</si>
  <si>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</si>
  <si>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</si>
  <si>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</si>
  <si>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</si>
  <si>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</si>
  <si>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</si>
  <si>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</si>
  <si>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</si>
  <si>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</si>
  <si>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</si>
  <si>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</si>
  <si>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</si>
  <si>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</si>
  <si>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</si>
  <si>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</si>
  <si>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</si>
  <si>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</si>
  <si>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</si>
  <si>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</si>
  <si>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</si>
  <si>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</si>
  <si>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</si>
  <si>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</si>
  <si>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</si>
  <si>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</si>
  <si>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</si>
  <si>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</si>
  <si>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</si>
  <si>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</si>
  <si>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</si>
  <si>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</si>
  <si>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</si>
  <si>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</si>
  <si>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</si>
  <si>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</si>
  <si>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</si>
  <si>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</si>
  <si>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</si>
  <si>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</si>
  <si>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</si>
  <si>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</si>
  <si>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</si>
  <si>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</si>
  <si>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</si>
  <si>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</si>
  <si>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</si>
  <si>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</si>
  <si>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</si>
  <si>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</si>
  <si>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</si>
  <si>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</si>
  <si>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</si>
  <si>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</si>
  <si>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</si>
  <si>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</si>
  <si>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</si>
  <si>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</si>
  <si>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</si>
  <si>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</si>
  <si>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</si>
  <si>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</si>
  <si>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</si>
  <si>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</si>
  <si>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</si>
  <si>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</si>
  <si>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</si>
  <si>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</si>
  <si>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</si>
  <si>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</si>
  <si>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</si>
  <si>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</si>
  <si>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</si>
  <si>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</si>
  <si>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</si>
  <si>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</si>
  <si>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</si>
  <si>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</si>
  <si>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</si>
  <si>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</si>
  <si>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</si>
  <si>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</si>
  <si>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</si>
  <si>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</si>
  <si>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</si>
  <si>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</si>
  <si>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</si>
  <si>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</si>
  <si>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</si>
  <si>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</si>
  <si>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</si>
  <si>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</si>
  <si>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</si>
  <si>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</si>
  <si>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</si>
  <si>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</si>
  <si>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</si>
  <si>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</si>
  <si>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</si>
  <si>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</si>
  <si>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</si>
  <si>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</si>
  <si>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</si>
  <si>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</si>
  <si>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</si>
  <si>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</si>
  <si>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</si>
  <si>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</si>
  <si>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</si>
  <si>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</si>
  <si>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</si>
  <si>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</si>
  <si>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</si>
  <si>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</si>
  <si>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</si>
  <si>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</si>
  <si>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</si>
  <si>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</si>
  <si>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</si>
  <si>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</si>
  <si>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</si>
  <si>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</si>
  <si>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</si>
  <si>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</si>
  <si>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</si>
  <si>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</si>
  <si>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</si>
  <si>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</si>
  <si>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</si>
  <si>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</si>
  <si>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</si>
  <si>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</si>
  <si>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</si>
  <si>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</si>
  <si>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</si>
  <si>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</si>
  <si>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</si>
  <si>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</si>
  <si>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</si>
  <si>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</si>
  <si>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</si>
  <si>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</si>
  <si>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</si>
  <si>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</si>
  <si>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</si>
  <si>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</si>
  <si>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</si>
  <si>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</si>
  <si>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</si>
  <si>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</si>
  <si>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</si>
  <si>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</si>
  <si>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</si>
  <si>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</si>
  <si>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</si>
  <si>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</si>
  <si>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</si>
  <si>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</si>
  <si>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</si>
  <si>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</si>
  <si>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</si>
  <si>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</si>
  <si>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</si>
  <si>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</si>
  <si>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</si>
  <si>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</si>
  <si>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</si>
  <si>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</si>
  <si>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</si>
  <si>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</si>
  <si>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</si>
  <si>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</si>
  <si>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</si>
  <si>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</si>
  <si>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</si>
  <si>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</si>
  <si>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</si>
  <si>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</si>
  <si>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</si>
  <si>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</si>
  <si>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</si>
  <si>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</si>
  <si>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</si>
  <si>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</si>
  <si>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</si>
  <si>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</si>
  <si>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</si>
  <si>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</si>
  <si>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</si>
  <si>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</si>
  <si>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</si>
  <si>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</si>
  <si>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</si>
  <si>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</si>
  <si>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</si>
  <si>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</si>
  <si>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</si>
  <si>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</si>
  <si>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</si>
  <si>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</si>
  <si>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</si>
  <si>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</si>
  <si>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</si>
  <si>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</si>
  <si>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</si>
  <si>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</si>
  <si>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</si>
  <si>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</si>
  <si>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</si>
  <si>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</si>
  <si>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</si>
  <si>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</si>
  <si>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</si>
  <si>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</si>
  <si>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</si>
  <si>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</si>
  <si>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</si>
  <si>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</si>
  <si>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</si>
  <si>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</si>
  <si>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</si>
  <si>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</si>
  <si>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</si>
  <si>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</si>
  <si>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</si>
  <si>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</si>
  <si>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</si>
  <si>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</si>
  <si>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</si>
  <si>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</si>
  <si>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</si>
  <si>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</si>
  <si>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</si>
  <si>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</si>
  <si>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</si>
  <si>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</si>
  <si>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</si>
  <si>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</si>
  <si>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</si>
  <si>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</si>
  <si>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</si>
  <si>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</si>
  <si>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</si>
  <si>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</si>
  <si>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</si>
  <si>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</si>
  <si>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</si>
  <si>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</si>
  <si>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</si>
  <si>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</si>
  <si>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</si>
  <si>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</si>
  <si>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</si>
  <si>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</si>
  <si>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</si>
  <si>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</si>
  <si>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</si>
  <si>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</si>
  <si>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</si>
  <si>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</si>
  <si>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</si>
  <si>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</si>
  <si>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</si>
  <si>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</si>
  <si>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</si>
  <si>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</si>
  <si>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</si>
  <si>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</si>
  <si>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</si>
  <si>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</si>
  <si>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</si>
  <si>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</si>
  <si>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</si>
  <si>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</si>
  <si>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</si>
  <si>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</si>
  <si>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</si>
  <si>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</si>
  <si>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</si>
  <si>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</si>
  <si>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</si>
  <si>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</si>
  <si>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</si>
  <si>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</si>
  <si>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</si>
  <si>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</si>
  <si>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</si>
  <si>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</si>
  <si>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</si>
  <si>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</si>
  <si>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</si>
  <si>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</si>
  <si>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</si>
  <si>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</si>
  <si>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</si>
  <si>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</si>
  <si>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</si>
  <si>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</si>
  <si>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</si>
  <si>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</si>
  <si>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</si>
  <si>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</si>
  <si>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</si>
  <si>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</si>
  <si>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</si>
  <si>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</si>
  <si>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</si>
  <si>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</si>
  <si>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</si>
  <si>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</si>
  <si>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</si>
  <si>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</si>
  <si>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</si>
  <si>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</si>
  <si>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</si>
  <si>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</si>
  <si>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</si>
  <si>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</si>
  <si>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</si>
  <si>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</si>
  <si>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</si>
  <si>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</si>
  <si>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</si>
  <si>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</si>
  <si>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</si>
  <si>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</si>
  <si>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</si>
  <si>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</si>
  <si>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</si>
  <si>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</si>
  <si>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</si>
  <si>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</si>
  <si>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</si>
  <si>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</si>
  <si>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</si>
  <si>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</si>
  <si>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</si>
  <si>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</si>
  <si>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</si>
  <si>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</si>
  <si>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</si>
  <si>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</si>
  <si>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</si>
  <si>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</si>
  <si>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</si>
  <si>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</si>
  <si>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</si>
  <si>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</si>
  <si>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</si>
  <si>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</si>
  <si>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</si>
  <si>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</si>
  <si>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</si>
  <si>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</si>
  <si>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</si>
  <si>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</si>
  <si>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</si>
  <si>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</si>
  <si>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</si>
  <si>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</si>
  <si>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</si>
  <si>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</si>
  <si>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</si>
  <si>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</si>
  <si>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</si>
  <si>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</si>
  <si>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</si>
  <si>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</si>
  <si>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</si>
  <si>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</si>
  <si>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</si>
  <si>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</si>
  <si>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</si>
  <si>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</si>
  <si>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</si>
  <si>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</si>
  <si>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</si>
  <si>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</si>
  <si>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</si>
  <si>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</si>
  <si>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</si>
  <si>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</si>
  <si>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</si>
  <si>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</si>
  <si>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</si>
  <si>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</si>
  <si>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</si>
  <si>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</si>
  <si>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</si>
  <si>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</si>
  <si>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</si>
  <si>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</si>
  <si>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</si>
  <si>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</si>
  <si>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</si>
  <si>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</si>
  <si>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</si>
  <si>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</si>
  <si>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</si>
  <si>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</si>
  <si>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</si>
  <si>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</si>
  <si>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</si>
  <si>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</si>
  <si>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</si>
  <si>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</si>
  <si>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</si>
  <si>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</si>
  <si>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</si>
  <si>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</si>
  <si>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</si>
  <si>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</si>
  <si>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</si>
  <si>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</si>
  <si>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</si>
  <si>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</si>
  <si>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</si>
  <si>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</si>
  <si>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</si>
  <si>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</si>
  <si>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</si>
  <si>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</si>
  <si>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</si>
  <si>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</si>
  <si>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</si>
  <si>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</si>
  <si>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</si>
  <si>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</si>
  <si>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</si>
  <si>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</si>
  <si>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</si>
  <si>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</si>
  <si>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</si>
  <si>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</si>
  <si>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</si>
  <si>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</si>
  <si>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</si>
  <si>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</si>
  <si>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</si>
  <si>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</si>
  <si>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</si>
  <si>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</si>
  <si>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</si>
  <si>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</si>
  <si>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</si>
  <si>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</si>
  <si>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</si>
  <si>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</si>
  <si>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</si>
  <si>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</si>
  <si>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</si>
  <si>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</si>
  <si>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</si>
  <si>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</si>
  <si>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</si>
  <si>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</si>
  <si>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</si>
  <si>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</si>
  <si>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</si>
  <si>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</si>
  <si>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</si>
  <si>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</si>
  <si>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</si>
  <si>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</si>
  <si>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</si>
  <si>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</si>
  <si>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</si>
  <si>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</si>
  <si>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</si>
  <si>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</si>
  <si>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</si>
  <si>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</si>
  <si>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</si>
  <si>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</si>
  <si>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</si>
  <si>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</si>
  <si>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</si>
  <si>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</si>
  <si>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</si>
  <si>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</si>
  <si>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</si>
  <si>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</si>
  <si>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</si>
  <si>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</si>
  <si>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</si>
  <si>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</si>
  <si>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</si>
  <si>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</si>
  <si>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</si>
  <si>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</si>
  <si>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</si>
  <si>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</si>
  <si>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</si>
  <si>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</si>
  <si>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</si>
  <si>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</si>
  <si>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</si>
  <si>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</si>
  <si>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</si>
  <si>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</si>
  <si>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</si>
  <si>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</si>
  <si>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</si>
  <si>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</si>
  <si>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</si>
  <si>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</si>
  <si>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</si>
  <si>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</si>
  <si>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</si>
  <si>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</si>
  <si>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</si>
  <si>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</si>
  <si>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</si>
  <si>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</si>
  <si>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</si>
  <si>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</si>
  <si>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</si>
  <si>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</si>
  <si>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</si>
  <si>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</si>
  <si>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</si>
  <si>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</si>
  <si>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</si>
  <si>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</si>
  <si>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</si>
  <si>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</si>
  <si>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</si>
  <si>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</si>
  <si>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</si>
  <si>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</si>
  <si>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</si>
  <si>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</si>
  <si>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</si>
  <si>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</si>
  <si>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</si>
  <si>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</si>
  <si>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</si>
  <si>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</si>
  <si>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</si>
  <si>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</si>
  <si>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</si>
  <si>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</si>
  <si>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</si>
  <si>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</si>
  <si>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</si>
  <si>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</si>
  <si>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</si>
  <si>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</si>
  <si>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</si>
  <si>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</si>
  <si>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</si>
  <si>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</si>
  <si>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</si>
  <si>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</si>
  <si>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</si>
  <si>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</si>
  <si>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</si>
  <si>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</si>
  <si>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</si>
  <si>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</si>
  <si>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</si>
  <si>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</si>
  <si>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</si>
  <si>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</si>
  <si>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</si>
  <si>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</si>
  <si>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</si>
  <si>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</si>
  <si>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</si>
  <si>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</si>
  <si>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</si>
  <si>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</si>
  <si>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</si>
  <si>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</si>
  <si>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</si>
  <si>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</si>
  <si>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</si>
  <si>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</si>
  <si>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</si>
  <si>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</si>
  <si>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</si>
  <si>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</si>
  <si>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</si>
  <si>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</si>
  <si>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</si>
  <si>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</si>
  <si>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</si>
  <si>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</si>
  <si>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</si>
  <si>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</si>
  <si>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</si>
  <si>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</si>
  <si>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</si>
  <si>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</si>
  <si>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</si>
  <si>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</si>
  <si>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</si>
  <si>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</si>
  <si>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</si>
  <si>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</si>
  <si>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</si>
  <si>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</si>
  <si>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</si>
  <si>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</si>
  <si>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</si>
  <si>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</si>
  <si>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</si>
  <si>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</si>
  <si>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</si>
  <si>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</si>
  <si>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</si>
  <si>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</si>
  <si>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</si>
  <si>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</si>
  <si>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</si>
  <si>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</si>
  <si>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</si>
  <si>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</si>
  <si>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</si>
  <si>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</si>
  <si>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</si>
  <si>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</si>
  <si>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</si>
  <si>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</si>
  <si>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</si>
  <si>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</si>
  <si>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</si>
  <si>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</si>
  <si>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</si>
  <si>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</si>
  <si>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</si>
  <si>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</si>
  <si>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</si>
  <si>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</si>
  <si>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</si>
  <si>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</si>
  <si>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</si>
  <si>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</si>
  <si>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</si>
  <si>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</si>
  <si>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</si>
  <si>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</si>
  <si>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</si>
  <si>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</si>
  <si>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</si>
  <si>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</si>
  <si>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</si>
  <si>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</si>
  <si>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</si>
  <si>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</si>
  <si>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</si>
  <si>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</si>
  <si>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</si>
  <si>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</si>
  <si>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</si>
  <si>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</si>
  <si>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</si>
  <si>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</si>
  <si>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</si>
  <si>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</si>
  <si>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</si>
  <si>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</si>
  <si>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</si>
  <si>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</si>
  <si>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</si>
  <si>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</si>
  <si>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</si>
  <si>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</si>
  <si>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</si>
  <si>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</si>
  <si>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</si>
  <si>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</si>
  <si>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</si>
  <si>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</si>
  <si>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</si>
  <si>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</si>
  <si>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</si>
  <si>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</si>
  <si>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</si>
  <si>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</si>
  <si>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</si>
  <si>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</si>
  <si>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</si>
  <si>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</si>
  <si>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</si>
  <si>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</si>
  <si>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</si>
  <si>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</si>
  <si>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</si>
  <si>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</si>
  <si>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</si>
  <si>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</si>
  <si>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</si>
  <si>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</si>
  <si>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</si>
  <si>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</si>
  <si>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</si>
  <si>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</si>
  <si>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</si>
  <si>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</si>
  <si>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</si>
  <si>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</si>
  <si>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</si>
  <si>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</si>
  <si>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</si>
  <si>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</si>
  <si>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</si>
  <si>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</si>
  <si>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</si>
  <si>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</si>
  <si>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</si>
  <si>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</si>
  <si>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</si>
  <si>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</si>
  <si>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</si>
  <si>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</si>
  <si>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</si>
  <si>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</si>
  <si>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</si>
  <si>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</si>
  <si>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</si>
  <si>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</si>
  <si>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</si>
  <si>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</si>
  <si>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</si>
  <si>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</si>
  <si>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</si>
  <si>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</si>
  <si>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</si>
  <si>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</si>
  <si>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</si>
  <si>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</si>
  <si>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</si>
  <si>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</si>
  <si>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</si>
  <si>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</si>
  <si>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</si>
  <si>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</si>
  <si>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</si>
  <si>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</si>
  <si>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</si>
  <si>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</si>
  <si>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</si>
  <si>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</si>
  <si>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</si>
  <si>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</si>
  <si>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</si>
  <si>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</si>
  <si>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</si>
  <si>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</si>
  <si>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</si>
  <si>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</si>
  <si>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</si>
  <si>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</si>
  <si>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</si>
  <si>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</si>
  <si>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</si>
  <si>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</si>
  <si>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</si>
  <si>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</si>
  <si>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</si>
  <si>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</si>
  <si>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</si>
  <si>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</si>
  <si>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</si>
  <si>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</si>
  <si>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</si>
  <si>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</si>
  <si>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</si>
  <si>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</si>
  <si>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</si>
  <si>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</si>
  <si>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</si>
  <si>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</si>
  <si>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</si>
  <si>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</si>
  <si>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</si>
  <si>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</si>
  <si>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</si>
  <si>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</si>
  <si>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</si>
  <si>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</si>
  <si>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</si>
  <si>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</si>
  <si>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</si>
  <si>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</si>
  <si>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</si>
  <si>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</si>
  <si>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</si>
  <si>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</si>
  <si>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</si>
  <si>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</si>
  <si>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</si>
  <si>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</si>
  <si>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</si>
  <si>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</si>
  <si>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</si>
  <si>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</si>
  <si>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</si>
  <si>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</si>
  <si>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</si>
  <si>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</si>
  <si>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</si>
  <si>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</si>
  <si>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</si>
  <si>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</si>
  <si>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</si>
  <si>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</si>
  <si>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</si>
  <si>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</si>
  <si>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</si>
  <si>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</si>
  <si>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</si>
  <si>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</si>
  <si>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</si>
  <si>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</si>
  <si>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</si>
  <si>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</si>
  <si>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</si>
  <si>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</si>
  <si>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</si>
  <si>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</si>
  <si>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</si>
  <si>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</si>
  <si>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</si>
  <si>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</si>
  <si>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</si>
  <si>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</si>
  <si>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</si>
  <si>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</si>
  <si>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</si>
  <si>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</si>
  <si>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</si>
  <si>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</si>
  <si>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</si>
  <si>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</si>
  <si>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</si>
  <si>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</si>
  <si>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</si>
  <si>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</si>
  <si>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</si>
  <si>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</si>
  <si>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</si>
  <si>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</si>
  <si>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</si>
  <si>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</si>
  <si>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</si>
  <si>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</si>
  <si>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</si>
  <si>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</si>
  <si>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</si>
  <si>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</si>
  <si>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</si>
  <si>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</si>
  <si>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</si>
  <si>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</si>
  <si>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</si>
  <si>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</si>
  <si>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</si>
  <si>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</si>
  <si>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</si>
  <si>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</si>
  <si>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</si>
  <si>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</si>
  <si>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</si>
  <si>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</si>
  <si>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</si>
  <si>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</si>
  <si>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</si>
  <si>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</si>
  <si>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</si>
  <si>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</si>
  <si>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</si>
  <si>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</si>
  <si>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</si>
  <si>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</si>
  <si>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</si>
  <si>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</si>
  <si>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</si>
  <si>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</si>
  <si>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</si>
  <si>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</si>
  <si>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</si>
  <si>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</si>
  <si>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</si>
  <si>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</si>
  <si>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</si>
  <si>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</si>
  <si>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</si>
  <si>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</si>
  <si>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</si>
  <si>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</si>
  <si>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</si>
  <si>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</si>
  <si>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</si>
  <si>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</si>
  <si>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</si>
  <si>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</si>
  <si>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</si>
  <si>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</si>
  <si>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</si>
  <si>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</si>
  <si>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</si>
  <si>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</si>
  <si>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</si>
  <si>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</si>
  <si>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</si>
  <si>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</si>
  <si>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</si>
  <si>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</si>
  <si>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</si>
  <si>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</si>
  <si>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</si>
  <si>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</si>
  <si>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</si>
  <si>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</si>
  <si>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</si>
  <si>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</si>
  <si>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</si>
  <si>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</si>
  <si>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</si>
  <si>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</si>
  <si>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</si>
  <si>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</si>
  <si>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</si>
  <si>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</si>
  <si>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</si>
  <si>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</si>
  <si>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</si>
  <si>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</si>
  <si>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</si>
  <si>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</si>
  <si>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</si>
  <si>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</si>
  <si>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</si>
  <si>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</si>
  <si>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</si>
  <si>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</si>
  <si>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</si>
  <si>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</si>
  <si>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</si>
  <si>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</si>
  <si>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</si>
  <si>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</si>
  <si>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</si>
  <si>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</si>
  <si>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</si>
  <si>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</si>
  <si>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</si>
  <si>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</si>
  <si>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</si>
  <si>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</si>
  <si>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</si>
  <si>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</si>
  <si>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</si>
  <si>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</si>
  <si>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</si>
  <si>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</si>
  <si>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</si>
  <si>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</si>
  <si>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</si>
  <si>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</si>
  <si>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</si>
  <si>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</si>
  <si>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</si>
  <si>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</si>
  <si>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</si>
  <si>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</si>
  <si>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</si>
  <si>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</si>
  <si>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</si>
  <si>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</si>
  <si>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</si>
  <si>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</si>
  <si>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</si>
  <si>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</si>
  <si>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</si>
  <si>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</si>
  <si>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</si>
  <si>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</si>
  <si>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</si>
  <si>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</si>
  <si>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</si>
  <si>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</si>
  <si>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</si>
  <si>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</si>
  <si>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</si>
  <si>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</si>
  <si>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</si>
  <si>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</si>
  <si>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</si>
  <si>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</si>
  <si>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</si>
  <si>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</si>
  <si>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</si>
  <si>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</si>
  <si>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</si>
  <si>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</si>
  <si>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</si>
  <si>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</si>
  <si>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</si>
  <si>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</si>
  <si>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</si>
  <si>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</si>
  <si>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</si>
  <si>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</si>
  <si>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</si>
  <si>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</si>
  <si>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</si>
  <si>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</si>
  <si>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</si>
  <si>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</si>
  <si>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</si>
  <si>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</si>
  <si>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</si>
  <si>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</si>
  <si>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</si>
  <si>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</si>
  <si>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</si>
  <si>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</si>
  <si>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</si>
  <si>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</si>
  <si>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</si>
  <si>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</si>
  <si>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</si>
  <si>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</si>
  <si>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</si>
  <si>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</si>
  <si>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</si>
  <si>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</si>
  <si>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</si>
  <si>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</si>
  <si>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</si>
  <si>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</si>
  <si>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</si>
  <si>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</si>
  <si>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</si>
  <si>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</si>
  <si>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</si>
  <si>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</si>
  <si>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</si>
  <si>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</si>
  <si>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</si>
  <si>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</si>
  <si>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</si>
  <si>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</si>
  <si>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</si>
  <si>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</si>
  <si>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</si>
  <si>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</si>
  <si>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</si>
  <si>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</si>
  <si>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</si>
  <si>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</si>
  <si>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</si>
  <si>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</si>
  <si>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</si>
  <si>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</si>
  <si>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</si>
  <si>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</si>
  <si>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</si>
  <si>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</si>
  <si>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</si>
  <si>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</si>
  <si>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</si>
  <si>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</si>
  <si>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</si>
  <si>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</si>
  <si>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</si>
  <si>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</si>
  <si>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</si>
  <si>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</si>
  <si>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</si>
  <si>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</si>
  <si>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</si>
  <si>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</si>
  <si>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</si>
  <si>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</si>
  <si>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</si>
  <si>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</si>
  <si>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</si>
  <si>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</si>
  <si>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</si>
  <si>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</si>
  <si>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</si>
  <si>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</si>
  <si>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</si>
  <si>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</si>
  <si>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</si>
  <si>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</si>
  <si>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</si>
  <si>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</si>
  <si>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</si>
  <si>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</si>
  <si>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</si>
  <si>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</si>
  <si>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</si>
  <si>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</si>
  <si>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</si>
  <si>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</si>
  <si>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</si>
  <si>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</si>
  <si>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</si>
  <si>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</si>
  <si>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</si>
  <si>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</si>
  <si>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</si>
  <si>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</si>
  <si>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</si>
  <si>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</si>
  <si>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</si>
  <si>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</si>
  <si>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</si>
  <si>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</si>
  <si>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</si>
  <si>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</si>
  <si>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</si>
  <si>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</si>
  <si>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</si>
  <si>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</si>
  <si>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</si>
  <si>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</si>
  <si>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</si>
  <si>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</si>
  <si>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</si>
  <si>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</si>
  <si>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</si>
  <si>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</si>
  <si>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</si>
  <si>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</si>
  <si>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</si>
  <si>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</si>
  <si>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</si>
  <si>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</si>
  <si>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</si>
  <si>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</si>
  <si>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</si>
  <si>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</si>
  <si>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</si>
  <si>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</si>
  <si>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</si>
  <si>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</si>
  <si>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</si>
  <si>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</si>
  <si>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</si>
  <si>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</si>
  <si>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</si>
  <si>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</si>
  <si>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</si>
  <si>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</si>
  <si>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</si>
  <si>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</si>
  <si>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</si>
  <si>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</si>
  <si>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</si>
  <si>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</si>
  <si>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</si>
  <si>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</si>
  <si>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</si>
  <si>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</si>
  <si>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</si>
  <si>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</si>
  <si>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</si>
  <si>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</si>
  <si>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</si>
  <si>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</si>
  <si>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</si>
  <si>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</si>
  <si>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</si>
  <si>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</si>
  <si>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</si>
  <si>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</si>
  <si>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</si>
  <si>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</si>
  <si>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</si>
  <si>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</si>
  <si>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</si>
  <si>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</si>
  <si>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</si>
  <si>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</si>
  <si>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</si>
  <si>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</si>
  <si>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</si>
  <si>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</si>
  <si>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</si>
  <si>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</si>
  <si>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</si>
  <si>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</si>
  <si>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</si>
  <si>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</si>
  <si>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</si>
  <si>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</si>
  <si>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</si>
  <si>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</si>
  <si>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</si>
  <si>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</si>
  <si>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</si>
  <si>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</si>
  <si>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</si>
  <si>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</si>
  <si>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</si>
  <si>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</si>
  <si>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</si>
  <si>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</si>
  <si>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</si>
  <si>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</si>
  <si>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</si>
  <si>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</si>
  <si>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</si>
  <si>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</si>
  <si>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</si>
  <si>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</si>
  <si>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</si>
  <si>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</si>
  <si>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</si>
  <si>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</si>
  <si>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</si>
  <si>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</si>
  <si>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</si>
  <si>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</si>
  <si>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</si>
  <si>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</si>
  <si>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</si>
  <si>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</si>
  <si>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</si>
  <si>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</si>
  <si>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</si>
  <si>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</si>
  <si>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</si>
  <si>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</si>
  <si>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</si>
  <si>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</si>
  <si>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</si>
  <si>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</si>
  <si>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</si>
  <si>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</si>
  <si>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</si>
  <si>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</si>
  <si>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</si>
  <si>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</si>
  <si>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</si>
  <si>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</si>
  <si>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</si>
  <si>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</si>
  <si>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</si>
  <si>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</si>
  <si>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</si>
  <si>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</si>
  <si>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</si>
  <si>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</si>
  <si>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</si>
  <si>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</si>
  <si>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</si>
  <si>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</si>
  <si>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</si>
  <si>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</si>
  <si>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</si>
  <si>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</si>
  <si>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</si>
  <si>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</si>
  <si>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</si>
  <si>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</si>
  <si>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</si>
  <si>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</si>
  <si>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</si>
  <si>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</si>
  <si>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</si>
  <si>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</si>
  <si>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</si>
  <si>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</si>
  <si>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</si>
  <si>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</si>
  <si>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</si>
  <si>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</si>
  <si>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</si>
  <si>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</si>
  <si>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</si>
  <si>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</si>
  <si>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</si>
  <si>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</si>
  <si>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</si>
  <si>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</si>
  <si>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</si>
  <si>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</si>
  <si>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</si>
  <si>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</si>
  <si>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</si>
  <si>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</si>
  <si>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</si>
  <si>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</si>
  <si>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</si>
  <si>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</si>
  <si>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</si>
  <si>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</si>
  <si>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</si>
  <si>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</si>
  <si>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</si>
  <si>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</si>
  <si>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</si>
  <si>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</si>
  <si>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</si>
  <si>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</si>
  <si>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</si>
  <si>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</si>
  <si>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</si>
  <si>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</si>
  <si>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</si>
  <si>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</si>
  <si>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</si>
  <si>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</si>
  <si>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</si>
  <si>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</si>
  <si>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</si>
  <si>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</si>
  <si>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</si>
  <si>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</si>
  <si>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</si>
  <si>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</si>
  <si>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</si>
  <si>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</si>
  <si>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</si>
  <si>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</si>
  <si>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</si>
  <si>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</si>
  <si>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</si>
  <si>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</si>
  <si>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</si>
  <si>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</si>
  <si>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</si>
  <si>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</si>
  <si>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</si>
  <si>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</si>
  <si>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</si>
  <si>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</si>
  <si>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</si>
  <si>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</si>
  <si>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</si>
  <si>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</si>
  <si>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</si>
  <si>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</si>
  <si>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</si>
  <si>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</si>
  <si>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</si>
  <si>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</si>
  <si>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</si>
  <si>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</si>
  <si>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</si>
  <si>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</si>
  <si>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</si>
  <si>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</si>
  <si>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</si>
  <si>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</si>
  <si>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</si>
  <si>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</si>
  <si>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</si>
  <si>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</si>
  <si>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</si>
  <si>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</si>
  <si>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</si>
  <si>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</si>
  <si>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</si>
  <si>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</si>
  <si>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</si>
  <si>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</si>
  <si>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</si>
  <si>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</si>
  <si>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</si>
  <si>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</si>
  <si>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</si>
  <si>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</si>
  <si>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</si>
  <si>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</si>
  <si>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</si>
  <si>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</si>
  <si>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</si>
  <si>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</si>
  <si>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</si>
  <si>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</si>
  <si>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</si>
  <si>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</si>
  <si>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</si>
  <si>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</si>
  <si>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</si>
  <si>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</si>
  <si>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</si>
  <si>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</si>
  <si>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</si>
  <si>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</si>
  <si>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</si>
  <si>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</si>
  <si>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</si>
  <si>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</si>
  <si>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</si>
  <si>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</si>
  <si>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</si>
  <si>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</si>
  <si>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</si>
  <si>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</si>
  <si>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</si>
  <si>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</si>
  <si>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</si>
  <si>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</si>
  <si>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</si>
  <si>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</si>
  <si>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</si>
  <si>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</si>
  <si>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</si>
  <si>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</si>
  <si>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</si>
  <si>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</si>
  <si>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</si>
  <si>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</si>
  <si>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</si>
  <si>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</si>
  <si>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</si>
  <si>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</si>
  <si>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</si>
  <si>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</si>
  <si>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</si>
  <si>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</si>
  <si>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</si>
  <si>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</si>
  <si>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</si>
  <si>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</si>
  <si>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</si>
  <si>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</si>
  <si>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</si>
  <si>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</si>
  <si>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</si>
  <si>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</si>
  <si>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</si>
  <si>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</si>
  <si>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</si>
  <si>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</si>
  <si>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</si>
  <si>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</si>
  <si>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</si>
  <si>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</si>
  <si>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</si>
  <si>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</si>
  <si>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</si>
  <si>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</si>
  <si>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</si>
  <si>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</si>
  <si>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</si>
  <si>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</si>
  <si>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</si>
  <si>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</si>
  <si>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</si>
  <si>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</si>
  <si>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</si>
  <si>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</si>
  <si>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</si>
  <si>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</si>
  <si>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</si>
  <si>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</si>
  <si>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</si>
  <si>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</si>
  <si>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</si>
  <si>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</si>
  <si>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</si>
  <si>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</si>
  <si>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</si>
  <si>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</si>
  <si>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</si>
  <si>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</si>
  <si>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</si>
  <si>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</si>
  <si>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</si>
  <si>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</si>
  <si>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</si>
  <si>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</si>
  <si>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</si>
  <si>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</si>
  <si>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</si>
  <si>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</si>
  <si>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</si>
  <si>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</si>
  <si>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</si>
  <si>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</si>
  <si>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</si>
  <si>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</si>
  <si>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</si>
  <si>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</si>
  <si>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</si>
  <si>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</si>
  <si>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</si>
  <si>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</si>
  <si>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</si>
  <si>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</si>
  <si>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</si>
  <si>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</si>
  <si>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</si>
  <si>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</si>
  <si>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</si>
  <si>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</si>
  <si>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</si>
  <si>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</si>
  <si>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</si>
  <si>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</si>
  <si>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</si>
  <si>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</si>
  <si>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</si>
  <si>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</si>
  <si>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</si>
  <si>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</si>
  <si>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</si>
  <si>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</si>
  <si>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</si>
  <si>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</si>
  <si>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</si>
  <si>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</si>
  <si>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</si>
  <si>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</si>
  <si>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</si>
  <si>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</si>
  <si>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</si>
  <si>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</si>
  <si>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</si>
  <si>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</si>
  <si>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</si>
  <si>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</si>
  <si>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</si>
  <si>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</si>
  <si>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</si>
  <si>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</si>
  <si>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</si>
  <si>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</si>
  <si>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</si>
  <si>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</si>
  <si>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</si>
  <si>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</si>
  <si>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</si>
  <si>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</si>
  <si>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</si>
  <si>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</si>
  <si>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</si>
  <si>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</si>
  <si>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</si>
  <si>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</si>
  <si>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</si>
  <si>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</si>
  <si>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</si>
  <si>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</si>
  <si>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</si>
  <si>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</si>
  <si>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</si>
  <si>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</si>
  <si>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</si>
  <si>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</si>
  <si>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</si>
  <si>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</si>
  <si>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</si>
  <si>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</si>
  <si>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</si>
  <si>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</si>
  <si>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</si>
  <si>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</si>
  <si>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</si>
  <si>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</si>
  <si>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</si>
  <si>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</si>
  <si>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</si>
  <si>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</si>
  <si>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</si>
  <si>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</si>
  <si>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</si>
  <si>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</si>
  <si>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</si>
  <si>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</si>
  <si>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</si>
  <si>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</si>
  <si>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</si>
  <si>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</si>
  <si>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</si>
  <si>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</si>
  <si>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</si>
  <si>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</si>
  <si>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</si>
  <si>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</si>
  <si>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</si>
  <si>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</si>
  <si>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</si>
  <si>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</si>
  <si>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</si>
  <si>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</si>
  <si>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</si>
  <si>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</si>
  <si>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</si>
  <si>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</si>
  <si>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</si>
  <si>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</si>
  <si>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</si>
  <si>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</si>
  <si>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</si>
  <si>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</si>
  <si>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</si>
  <si>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</si>
  <si>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</si>
  <si>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</si>
  <si>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</si>
  <si>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</si>
  <si>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</si>
  <si>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</si>
  <si>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</si>
  <si>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</si>
  <si>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</si>
  <si>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</si>
  <si>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</si>
  <si>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</si>
  <si>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</si>
  <si>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</si>
  <si>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</si>
  <si>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</si>
  <si>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</si>
  <si>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</si>
  <si>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</si>
  <si>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</si>
  <si>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</si>
  <si>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</si>
  <si>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</si>
  <si>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</si>
  <si>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</si>
  <si>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</si>
  <si>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</si>
  <si>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</si>
  <si>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</si>
  <si>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</si>
  <si>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</si>
  <si>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</si>
  <si>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</si>
  <si>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</si>
  <si>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</si>
  <si>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</si>
  <si>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</si>
  <si>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</si>
  <si>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</si>
  <si>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</si>
  <si>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</si>
  <si>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</si>
  <si>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</si>
  <si>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</si>
  <si>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</si>
  <si>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</si>
  <si>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</si>
  <si>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</si>
  <si>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</si>
  <si>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</si>
  <si>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</si>
  <si>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</si>
  <si>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</si>
  <si>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</si>
  <si>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</si>
  <si>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</si>
  <si>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</si>
  <si>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</si>
  <si>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</si>
  <si>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</si>
  <si>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</si>
  <si>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</si>
  <si>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</si>
  <si>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</si>
  <si>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</si>
  <si>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</si>
  <si>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</si>
  <si>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</si>
  <si>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</si>
  <si>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</si>
  <si>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</si>
  <si>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</si>
  <si>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</si>
  <si>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</si>
  <si>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</si>
  <si>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</si>
  <si>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</si>
  <si>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</si>
  <si>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</si>
  <si>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</si>
  <si>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</si>
  <si>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</si>
  <si>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</si>
  <si>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</si>
  <si>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</si>
  <si>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</si>
  <si>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</si>
  <si>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</si>
  <si>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</si>
  <si>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</si>
  <si>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</si>
  <si>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</si>
  <si>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</si>
  <si>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</si>
  <si>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</si>
  <si>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</si>
  <si>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</si>
  <si>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</si>
  <si>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</si>
  <si>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</si>
  <si>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</si>
  <si>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</si>
  <si>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</si>
  <si>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</si>
  <si>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</si>
  <si>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</si>
  <si>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</si>
  <si>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</si>
  <si>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</si>
  <si>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</si>
  <si>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</si>
  <si>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</si>
  <si>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</si>
  <si>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</si>
  <si>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</si>
  <si>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</si>
  <si>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</si>
  <si>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</si>
  <si>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</si>
  <si>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</si>
  <si>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</si>
  <si>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</si>
  <si>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</si>
  <si>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</si>
  <si>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</si>
  <si>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</si>
  <si>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</si>
  <si>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</si>
  <si>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</si>
  <si>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</si>
  <si>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</si>
  <si>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</si>
  <si>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</si>
  <si>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</si>
  <si>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</si>
  <si>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</si>
  <si>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</si>
  <si>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</si>
  <si>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</si>
  <si>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</si>
  <si>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</si>
  <si>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</si>
  <si>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</si>
  <si>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</si>
  <si>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</si>
  <si>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</si>
  <si>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</si>
  <si>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</si>
  <si>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</si>
  <si>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</si>
  <si>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</si>
  <si>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</si>
  <si>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</si>
  <si>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</si>
  <si>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</si>
  <si>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</si>
  <si>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</si>
  <si>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</si>
  <si>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</si>
  <si>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</si>
  <si>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</si>
  <si>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</si>
  <si>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</si>
  <si>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</si>
  <si>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</si>
  <si>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</si>
  <si>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</si>
  <si>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</si>
  <si>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</si>
  <si>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</si>
  <si>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</si>
  <si>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</si>
  <si>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</si>
  <si>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</si>
  <si>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</si>
  <si>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</si>
  <si>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</si>
  <si>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</si>
  <si>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</si>
  <si>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</si>
  <si>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</si>
  <si>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</si>
  <si>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</si>
  <si>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</si>
  <si>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</si>
  <si>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</si>
  <si>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</si>
  <si>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</si>
  <si>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</si>
  <si>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</si>
  <si>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</si>
  <si>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</si>
  <si>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</si>
  <si>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</si>
  <si>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</si>
  <si>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</si>
  <si>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</si>
  <si>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</si>
  <si>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</si>
  <si>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</si>
  <si>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</si>
  <si>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</si>
  <si>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</si>
  <si>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</si>
  <si>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</si>
  <si>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</si>
  <si>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</si>
  <si>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</si>
  <si>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</si>
  <si>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</si>
  <si>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</si>
  <si>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</si>
  <si>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</si>
  <si>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</si>
  <si>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</si>
  <si>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</si>
  <si>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</si>
  <si>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</si>
  <si>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</si>
  <si>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</si>
  <si>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</si>
  <si>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</si>
  <si>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</si>
  <si>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</si>
  <si>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</si>
  <si>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</si>
  <si>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</si>
  <si>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</si>
  <si>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</si>
  <si>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</si>
  <si>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</si>
  <si>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</si>
  <si>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</si>
  <si>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</si>
  <si>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</si>
  <si>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</si>
  <si>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</si>
  <si>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</si>
  <si>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</si>
  <si>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</si>
  <si>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</si>
  <si>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</si>
  <si>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</si>
  <si>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</si>
  <si>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</si>
  <si>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</si>
  <si>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</si>
  <si>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</si>
  <si>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</si>
  <si>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</si>
  <si>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</si>
  <si>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</si>
  <si>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</si>
  <si>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</si>
  <si>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</si>
  <si>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</si>
  <si>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</si>
  <si>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</si>
  <si>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</si>
  <si>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</si>
  <si>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</si>
  <si>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</si>
  <si>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</si>
  <si>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</si>
  <si>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</si>
  <si>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</si>
  <si>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</si>
  <si>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</si>
  <si>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</si>
  <si>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</si>
  <si>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</si>
  <si>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</si>
  <si>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</si>
  <si>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</si>
  <si>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</si>
  <si>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</si>
  <si>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</si>
  <si>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</si>
  <si>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</si>
  <si>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</si>
  <si>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</si>
  <si>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</si>
  <si>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</si>
  <si>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</si>
  <si>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</si>
  <si>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</si>
  <si>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</si>
  <si>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</si>
  <si>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</si>
  <si>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</si>
  <si>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</si>
  <si>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</si>
  <si>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</si>
  <si>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</si>
  <si>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</si>
  <si>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</si>
  <si>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</si>
  <si>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</si>
  <si>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</si>
  <si>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</si>
  <si>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</si>
  <si>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</si>
  <si>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</si>
  <si>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</si>
  <si>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</si>
  <si>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</si>
  <si>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</si>
  <si>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</si>
  <si>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</si>
  <si>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</si>
  <si>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</si>
  <si>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</si>
  <si>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</si>
  <si>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</si>
  <si>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</si>
  <si>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</si>
  <si>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</si>
  <si>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</si>
  <si>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</si>
  <si>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</si>
  <si>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</si>
  <si>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</si>
  <si>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</si>
  <si>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</si>
  <si>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</si>
  <si>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</si>
  <si>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</si>
  <si>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</si>
  <si>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</si>
  <si>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</si>
  <si>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</si>
  <si>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</si>
  <si>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</si>
  <si>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</si>
  <si>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</si>
  <si>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</si>
  <si>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</si>
  <si>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</si>
  <si>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</si>
  <si>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</si>
  <si>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</si>
  <si>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</si>
  <si>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</si>
  <si>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</si>
  <si>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</si>
  <si>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</si>
  <si>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</si>
  <si>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</si>
  <si>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</si>
  <si>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</si>
  <si>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</si>
  <si>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</si>
  <si>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</si>
  <si>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</si>
  <si>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</si>
  <si>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</si>
  <si>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</si>
  <si>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</si>
  <si>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</si>
  <si>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</si>
  <si>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</si>
  <si>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</si>
  <si>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</si>
  <si>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</si>
  <si>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</si>
  <si>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</si>
  <si>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</si>
  <si>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</si>
  <si>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</si>
  <si>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</si>
  <si>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</si>
  <si>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</si>
  <si>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</si>
  <si>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</si>
  <si>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</si>
  <si>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</si>
  <si>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</si>
  <si>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</si>
  <si>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</si>
  <si>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</si>
  <si>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</si>
  <si>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</si>
  <si>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</si>
  <si>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</si>
  <si>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</si>
  <si>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</si>
  <si>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</si>
  <si>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</si>
  <si>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</si>
  <si>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</si>
  <si>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</si>
  <si>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</si>
  <si>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</si>
  <si>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</si>
  <si>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</si>
  <si>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</si>
  <si>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</si>
  <si>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</si>
  <si>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</si>
  <si>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</si>
  <si>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</si>
  <si>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</si>
  <si>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</si>
  <si>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</si>
  <si>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</si>
  <si>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</si>
  <si>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</si>
  <si>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</si>
  <si>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</si>
  <si>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</si>
  <si>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</si>
  <si>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</si>
  <si>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</si>
  <si>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</si>
  <si>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</si>
  <si>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</si>
  <si>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</si>
  <si>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</si>
  <si>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</si>
  <si>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</si>
  <si>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</si>
  <si>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</si>
  <si>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</si>
  <si>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</si>
  <si>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</si>
  <si>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</si>
  <si>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</si>
  <si>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</si>
  <si>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</si>
  <si>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</si>
  <si>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</si>
  <si>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</si>
  <si>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</si>
  <si>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</si>
  <si>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</si>
  <si>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</si>
  <si>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</si>
  <si>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</si>
  <si>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</si>
  <si>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</si>
  <si>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</si>
  <si>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</si>
  <si>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</si>
  <si>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</si>
  <si>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</si>
  <si>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</si>
  <si>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</si>
  <si>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</si>
  <si>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</si>
  <si>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</si>
  <si>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</si>
  <si>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</si>
  <si>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</si>
  <si>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</si>
  <si>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</si>
  <si>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</si>
  <si>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</si>
  <si>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</si>
  <si>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</si>
  <si>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</si>
  <si>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</si>
  <si>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</si>
  <si>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</si>
  <si>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</si>
  <si>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</si>
  <si>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</si>
  <si>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</si>
  <si>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</si>
  <si>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</si>
  <si>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</si>
  <si>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</si>
  <si>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</si>
  <si>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</si>
  <si>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</si>
  <si>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</si>
  <si>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</si>
  <si>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</si>
  <si>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</si>
  <si>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</si>
  <si>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</si>
  <si>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</si>
  <si>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</si>
  <si>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</si>
  <si>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</si>
  <si>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</si>
  <si>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</si>
  <si>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</si>
  <si>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</si>
  <si>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</si>
  <si>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</si>
  <si>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</si>
  <si>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</si>
  <si>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</si>
  <si>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</si>
  <si>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</si>
  <si>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</si>
  <si>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</si>
  <si>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</si>
  <si>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</si>
  <si>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</si>
  <si>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</si>
  <si>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</si>
  <si>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</si>
  <si>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</si>
  <si>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</si>
  <si>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</si>
  <si>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</si>
  <si>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</si>
  <si>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</si>
  <si>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</si>
  <si>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</si>
  <si>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</si>
  <si>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</si>
  <si>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</si>
  <si>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</si>
  <si>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</si>
  <si>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</si>
  <si>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</si>
  <si>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</si>
  <si>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</si>
  <si>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</si>
  <si>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</si>
  <si>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</si>
  <si>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</si>
  <si>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</si>
  <si>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</si>
  <si>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</si>
  <si>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</si>
  <si>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</si>
  <si>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</si>
  <si>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</si>
  <si>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</si>
  <si>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</si>
  <si>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</si>
  <si>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</si>
  <si>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</si>
  <si>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</si>
  <si>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</si>
  <si>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</si>
  <si>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</si>
  <si>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</si>
  <si>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</si>
  <si>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</si>
  <si>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</si>
  <si>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</si>
  <si>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</si>
  <si>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</si>
  <si>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</si>
  <si>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</si>
  <si>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</si>
  <si>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</si>
  <si>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</si>
  <si>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</si>
  <si>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</si>
  <si>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</si>
  <si>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</si>
  <si>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</si>
  <si>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</si>
  <si>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</si>
  <si>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</si>
  <si>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</si>
  <si>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</si>
  <si>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</si>
  <si>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</si>
  <si>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</si>
  <si>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</si>
  <si>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</si>
  <si>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</si>
  <si>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</si>
  <si>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</si>
  <si>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</si>
  <si>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</si>
  <si>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</si>
  <si>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</si>
  <si>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</si>
  <si>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</si>
  <si>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</si>
  <si>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</si>
  <si>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</si>
  <si>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</si>
  <si>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</si>
  <si>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</si>
  <si>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</si>
  <si>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</si>
  <si>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</si>
  <si>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</si>
  <si>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</si>
  <si>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</si>
  <si>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</si>
  <si>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</si>
  <si>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</si>
  <si>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</si>
  <si>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</si>
  <si>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</si>
  <si>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</si>
  <si>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</si>
  <si>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</si>
  <si>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</si>
  <si>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</si>
  <si>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</si>
  <si>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</si>
  <si>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</si>
  <si>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</si>
  <si>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</si>
  <si>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</si>
  <si>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</si>
  <si>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</si>
  <si>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</si>
  <si>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</si>
  <si>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</si>
  <si>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</si>
  <si>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</si>
  <si>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</si>
  <si>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</si>
  <si>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</si>
  <si>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</si>
  <si>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</si>
  <si>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</si>
  <si>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</si>
  <si>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</si>
  <si>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</si>
  <si>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</si>
  <si>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</si>
  <si>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</si>
  <si>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</si>
  <si>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</si>
  <si>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</si>
  <si>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</si>
  <si>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</si>
  <si>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</si>
  <si>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</si>
  <si>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</si>
  <si>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</si>
  <si>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</si>
  <si>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</si>
  <si>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</si>
  <si>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</si>
  <si>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</si>
  <si>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</si>
  <si>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</si>
  <si>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</si>
  <si>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</si>
  <si>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</si>
  <si>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</si>
  <si>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</si>
  <si>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</si>
  <si>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</si>
  <si>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</si>
  <si>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</si>
  <si>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</si>
  <si>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</si>
  <si>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</si>
  <si>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</si>
  <si>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</si>
  <si>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</si>
  <si>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</si>
  <si>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</si>
  <si>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</si>
  <si>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</si>
  <si>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</si>
  <si>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</si>
  <si>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</si>
  <si>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</si>
  <si>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</si>
  <si>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</si>
  <si>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</si>
  <si>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</si>
  <si>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</si>
  <si>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</si>
  <si>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</si>
  <si>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</si>
  <si>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</si>
  <si>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</si>
  <si>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</si>
  <si>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</si>
  <si>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</si>
  <si>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</si>
  <si>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</si>
  <si>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</si>
  <si>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</si>
  <si>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</si>
  <si>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</si>
  <si>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</si>
  <si>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</si>
  <si>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</si>
  <si>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</si>
  <si>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</si>
  <si>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</si>
  <si>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</si>
  <si>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</si>
  <si>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</si>
  <si>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</si>
  <si>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</si>
  <si>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</si>
  <si>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</si>
  <si>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</si>
  <si>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</si>
  <si>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</si>
  <si>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</si>
  <si>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</si>
  <si>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</si>
  <si>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</si>
  <si>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</si>
  <si>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</si>
  <si>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</si>
  <si>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</si>
  <si>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</si>
  <si>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</si>
  <si>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</si>
  <si>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</si>
  <si>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</si>
  <si>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</si>
  <si>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</si>
  <si>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</si>
  <si>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</si>
  <si>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</si>
  <si>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</si>
  <si>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</si>
  <si>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</si>
  <si>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</si>
  <si>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</si>
  <si>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</si>
  <si>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</si>
  <si>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</si>
  <si>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</si>
  <si>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</si>
  <si>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</si>
  <si>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</si>
  <si>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</si>
  <si>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</si>
  <si>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</si>
  <si>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</si>
  <si>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</si>
  <si>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</si>
  <si>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</si>
  <si>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</si>
  <si>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</si>
  <si>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</si>
  <si>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</si>
  <si>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</si>
  <si>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</si>
  <si>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</si>
  <si>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</si>
  <si>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</si>
  <si>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</si>
  <si>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</si>
  <si>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</si>
  <si>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</si>
  <si>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</si>
  <si>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</si>
  <si>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</si>
  <si>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</si>
  <si>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</si>
  <si>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</si>
  <si>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</si>
  <si>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</si>
  <si>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</si>
  <si>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</si>
  <si>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</si>
  <si>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</si>
  <si>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</si>
  <si>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</si>
  <si>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</si>
  <si>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</si>
  <si>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</si>
  <si>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</si>
  <si>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</si>
  <si>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</si>
  <si>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</si>
  <si>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</si>
  <si>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</si>
  <si>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</si>
  <si>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</si>
  <si>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</si>
  <si>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</si>
  <si>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</si>
  <si>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</si>
  <si>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</si>
  <si>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</si>
  <si>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</si>
  <si>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</si>
  <si>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</si>
  <si>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</si>
  <si>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</si>
  <si>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</si>
  <si>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</si>
  <si>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</si>
  <si>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</si>
  <si>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</si>
  <si>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</si>
  <si>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</si>
  <si>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</si>
  <si>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</si>
  <si>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</si>
  <si>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</si>
  <si>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</si>
  <si>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</si>
  <si>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</si>
  <si>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</si>
  <si>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</si>
  <si>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</si>
  <si>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</si>
  <si>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</si>
  <si>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</si>
  <si>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</si>
  <si>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</si>
  <si>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</si>
  <si>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</si>
  <si>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</si>
  <si>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</si>
  <si>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</si>
  <si>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</si>
  <si>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</si>
  <si>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</si>
  <si>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</si>
  <si>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</si>
  <si>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</si>
  <si>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</si>
  <si>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</si>
  <si>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</si>
  <si>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</si>
  <si>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</si>
  <si>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</si>
  <si>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</si>
  <si>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</si>
  <si>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</si>
  <si>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</si>
  <si>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</si>
  <si>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</si>
  <si>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</si>
  <si>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</si>
  <si>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</si>
  <si>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</si>
  <si>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</si>
  <si>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</si>
  <si>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</si>
  <si>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</si>
  <si>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</si>
  <si>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</si>
  <si>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</si>
  <si>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</si>
  <si>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</si>
  <si>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</si>
  <si>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</si>
  <si>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</si>
  <si>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</si>
  <si>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</si>
  <si>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</si>
  <si>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</si>
  <si>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</si>
  <si>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</si>
  <si>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</si>
  <si>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</si>
  <si>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</si>
  <si>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</si>
  <si>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</si>
  <si>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</si>
  <si>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</si>
  <si>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</si>
  <si>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</si>
  <si>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</si>
  <si>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</si>
  <si>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</si>
  <si>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</si>
  <si>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</si>
  <si>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</si>
  <si>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</si>
  <si>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</si>
  <si>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</si>
  <si>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</si>
  <si>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</si>
  <si>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</si>
  <si>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</si>
  <si>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</si>
  <si>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</si>
  <si>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</si>
  <si>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</si>
  <si>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</si>
  <si>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</si>
  <si>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</si>
  <si>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</si>
  <si>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</si>
  <si>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</si>
  <si>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</si>
  <si>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</si>
  <si>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</si>
  <si>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</si>
  <si>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</si>
  <si>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</si>
  <si>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</si>
  <si>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</si>
  <si>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</si>
  <si>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</si>
  <si>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</si>
  <si>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</si>
  <si>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</si>
  <si>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</si>
  <si>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</si>
  <si>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</si>
  <si>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</si>
  <si>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</si>
  <si>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</si>
  <si>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</si>
  <si>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</si>
  <si>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</si>
  <si>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</si>
  <si>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</si>
  <si>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</si>
  <si>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</si>
  <si>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</si>
  <si>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</si>
  <si>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</si>
  <si>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</si>
  <si>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</si>
  <si>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</si>
  <si>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</si>
  <si>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</si>
  <si>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</si>
  <si>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</si>
  <si>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</si>
  <si>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</si>
  <si>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</si>
  <si>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</si>
  <si>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</si>
  <si>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</si>
  <si>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</si>
  <si>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</si>
  <si>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</si>
  <si>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</si>
  <si>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</si>
  <si>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</si>
  <si>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</si>
  <si>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</si>
  <si>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</si>
  <si>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</si>
  <si>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</si>
  <si>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</si>
  <si>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</si>
  <si>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</si>
  <si>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</si>
  <si>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</si>
  <si>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</si>
  <si>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</si>
  <si>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</si>
  <si>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</si>
  <si>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</si>
  <si>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</si>
  <si>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</si>
  <si>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</si>
  <si>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</si>
  <si>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</si>
  <si>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</si>
  <si>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</si>
  <si>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</si>
  <si>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</si>
  <si>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</si>
  <si>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</si>
  <si>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</si>
  <si>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</si>
  <si>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</si>
  <si>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</si>
  <si>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</si>
  <si>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</si>
  <si>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</si>
  <si>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</si>
  <si>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</si>
  <si>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</si>
  <si>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</si>
  <si>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</si>
  <si>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</si>
  <si>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</si>
  <si>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</si>
  <si>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</si>
  <si>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</si>
  <si>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</si>
  <si>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</si>
  <si>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</si>
  <si>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</si>
  <si>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</si>
  <si>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</si>
  <si>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</si>
  <si>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</si>
  <si>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</si>
  <si>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</si>
  <si>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</si>
  <si>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</si>
  <si>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</si>
  <si>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</si>
  <si>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</si>
  <si>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</si>
  <si>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</si>
  <si>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</si>
  <si>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</si>
  <si>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</si>
  <si>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</si>
  <si>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</si>
  <si>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</si>
  <si>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</si>
  <si>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</si>
  <si>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</si>
  <si>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</si>
  <si>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</si>
  <si>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</si>
  <si>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</si>
  <si>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</si>
  <si>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</si>
  <si>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</si>
  <si>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</si>
  <si>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</si>
  <si>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</si>
  <si>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</si>
  <si>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</si>
  <si>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</si>
  <si>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</si>
  <si>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</si>
  <si>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</si>
  <si>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</si>
  <si>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</si>
  <si>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</si>
  <si>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</si>
  <si>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</si>
  <si>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</si>
  <si>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</si>
  <si>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</si>
  <si>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</si>
  <si>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</si>
  <si>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</si>
  <si>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</si>
  <si>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</si>
  <si>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</si>
  <si>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</si>
  <si>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</si>
  <si>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</si>
  <si>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</si>
  <si>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</si>
  <si>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</si>
  <si>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</si>
  <si>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</si>
  <si>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</si>
  <si>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</si>
  <si>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</si>
  <si>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</si>
  <si>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</si>
  <si>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</si>
  <si>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</si>
  <si>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</si>
  <si>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</si>
  <si>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</si>
  <si>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</si>
  <si>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</si>
  <si>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</si>
  <si>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</si>
  <si>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</si>
  <si>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</si>
  <si>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</si>
  <si>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</si>
  <si>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</si>
  <si>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</si>
  <si>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</si>
  <si>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</si>
  <si>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</si>
  <si>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</si>
  <si>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</si>
  <si>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</si>
  <si>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</si>
  <si>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</si>
  <si>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</si>
  <si>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</si>
  <si>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</si>
  <si>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</si>
  <si>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</si>
  <si>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</si>
  <si>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</si>
  <si>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</si>
  <si>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</si>
  <si>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</si>
  <si>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</si>
  <si>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</si>
  <si>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</si>
  <si>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</si>
  <si>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</si>
  <si>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</si>
  <si>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</si>
  <si>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</si>
  <si>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</si>
  <si>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</si>
  <si>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</si>
  <si>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</si>
  <si>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</si>
  <si>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</si>
  <si>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</si>
  <si>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</si>
  <si>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</si>
  <si>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</si>
  <si>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</si>
  <si>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</si>
  <si>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</si>
  <si>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</si>
  <si>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</si>
  <si>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</si>
  <si>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</si>
  <si>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</si>
  <si>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</si>
  <si>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</si>
  <si>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</si>
  <si>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</si>
  <si>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</si>
  <si>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</si>
  <si>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</si>
  <si>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</si>
  <si>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</si>
  <si>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</si>
  <si>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</si>
  <si>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</si>
  <si>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</si>
  <si>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</si>
  <si>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</si>
  <si>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</si>
  <si>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</si>
  <si>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</si>
  <si>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</si>
  <si>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</si>
  <si>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</si>
  <si>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</si>
  <si>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</si>
  <si>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</si>
  <si>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</si>
  <si>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</si>
  <si>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</si>
  <si>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</si>
  <si>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</si>
  <si>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</si>
  <si>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</si>
  <si>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</si>
  <si>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</si>
  <si>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</si>
  <si>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</si>
  <si>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</si>
  <si>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</si>
  <si>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</si>
  <si>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</si>
  <si>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</si>
  <si>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</si>
  <si>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</si>
  <si>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</si>
  <si>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</si>
  <si>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</si>
  <si>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</si>
  <si>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</si>
  <si>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</si>
  <si>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</si>
  <si>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</si>
  <si>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</si>
  <si>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</si>
  <si>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</si>
  <si>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</si>
  <si>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</si>
  <si>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</si>
  <si>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</si>
  <si>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</si>
  <si>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</si>
  <si>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</si>
  <si>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</si>
  <si>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</si>
  <si>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</si>
  <si>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</si>
  <si>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</si>
  <si>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</si>
  <si>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</si>
  <si>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</si>
  <si>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</si>
  <si>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</si>
  <si>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</si>
  <si>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</si>
  <si>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</si>
  <si>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</si>
  <si>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</si>
  <si>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</si>
  <si>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</si>
  <si>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</si>
  <si>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</si>
  <si>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</si>
  <si>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</si>
  <si>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</si>
  <si>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</si>
  <si>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</si>
  <si>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</si>
  <si>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</si>
  <si>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</si>
  <si>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</si>
  <si>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</si>
  <si>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</si>
  <si>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</si>
  <si>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</si>
  <si>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</si>
  <si>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</si>
  <si>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</si>
  <si>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</si>
  <si>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</si>
  <si>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</si>
  <si>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</si>
  <si>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</si>
  <si>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</si>
  <si>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</si>
  <si>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</si>
  <si>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</si>
  <si>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</si>
  <si>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</si>
  <si>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</si>
  <si>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</si>
  <si>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</si>
  <si>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</si>
  <si>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</si>
  <si>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</si>
  <si>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</si>
  <si>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</si>
  <si>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</si>
  <si>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</si>
  <si>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</si>
  <si>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</si>
  <si>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</si>
  <si>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</si>
  <si>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</si>
  <si>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</si>
  <si>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</si>
  <si>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</si>
  <si>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</si>
  <si>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</si>
  <si>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</si>
  <si>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</si>
  <si>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</si>
  <si>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</si>
  <si>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</si>
  <si>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</si>
  <si>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</si>
  <si>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</si>
  <si>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</si>
  <si>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</si>
  <si>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</si>
  <si>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</si>
  <si>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</si>
  <si>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</si>
  <si>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</si>
  <si>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</si>
  <si>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</si>
  <si>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</si>
  <si>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</si>
  <si>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</si>
  <si>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</si>
  <si>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</si>
  <si>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</si>
  <si>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</si>
  <si>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</si>
  <si>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</si>
  <si>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</si>
  <si>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</si>
  <si>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</si>
  <si>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</si>
  <si>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</si>
  <si>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</si>
  <si>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</si>
  <si>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</si>
  <si>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</si>
  <si>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</si>
  <si>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</si>
  <si>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</si>
  <si>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</si>
  <si>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</si>
  <si>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</si>
  <si>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</si>
  <si>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</si>
  <si>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</si>
  <si>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</si>
  <si>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</si>
  <si>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</si>
  <si>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</si>
  <si>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</si>
  <si>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</si>
  <si>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</si>
  <si>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</si>
  <si>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</si>
  <si>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</si>
  <si>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</si>
  <si>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</si>
  <si>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</si>
  <si>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</si>
  <si>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</si>
  <si>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</si>
  <si>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</si>
  <si>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</si>
  <si>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</si>
  <si>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</si>
  <si>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</si>
  <si>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</si>
  <si>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</si>
  <si>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</si>
  <si>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</si>
  <si>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</si>
  <si>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</si>
  <si>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</si>
  <si>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</si>
  <si>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</si>
  <si>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</si>
  <si>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</si>
  <si>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</si>
  <si>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</si>
  <si>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</si>
  <si>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</si>
  <si>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</si>
  <si>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</si>
  <si>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</si>
  <si>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</si>
  <si>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</si>
  <si>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</si>
  <si>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</si>
  <si>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</si>
  <si>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</si>
  <si>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</si>
  <si>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</si>
  <si>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</si>
  <si>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</si>
  <si>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</si>
  <si>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</si>
  <si>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</si>
  <si>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</si>
  <si>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</si>
  <si>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</si>
  <si>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</si>
  <si>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</si>
  <si>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</si>
  <si>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</si>
  <si>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</si>
  <si>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</si>
  <si>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</si>
  <si>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</si>
  <si>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</si>
  <si>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</si>
  <si>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</si>
  <si>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</si>
  <si>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</si>
  <si>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</si>
  <si>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</si>
  <si>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</si>
  <si>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</si>
  <si>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</si>
  <si>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</si>
  <si>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</si>
  <si>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</si>
  <si>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</si>
  <si>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</si>
  <si>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</si>
  <si>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</si>
  <si>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</si>
  <si>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</si>
  <si>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</si>
  <si>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</si>
  <si>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</si>
  <si>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</si>
  <si>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</si>
  <si>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</si>
  <si>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</si>
  <si>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</si>
  <si>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</si>
  <si>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</si>
  <si>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</si>
  <si>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</si>
  <si>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</si>
  <si>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</si>
  <si>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</si>
  <si>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</si>
  <si>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</si>
  <si>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</si>
  <si>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</si>
  <si>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</si>
  <si>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</si>
  <si>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</si>
  <si>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</si>
  <si>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</si>
  <si>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</si>
  <si>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</si>
  <si>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</si>
  <si>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</si>
  <si>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</si>
  <si>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</si>
  <si>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</si>
  <si>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</si>
  <si>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</si>
  <si>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</si>
  <si>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</si>
  <si>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</si>
  <si>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</si>
  <si>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</si>
  <si>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</si>
  <si>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</si>
  <si>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</si>
  <si>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</si>
  <si>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</si>
  <si>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</si>
  <si>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</si>
  <si>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</si>
  <si>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</si>
  <si>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</si>
  <si>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</si>
  <si>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</si>
  <si>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</si>
  <si>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</si>
  <si>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</si>
  <si>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</si>
  <si>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</si>
  <si>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</si>
  <si>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</si>
  <si>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</si>
  <si>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</si>
  <si>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</si>
  <si>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</si>
  <si>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</si>
  <si>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</si>
  <si>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</si>
  <si>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</si>
  <si>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</si>
  <si>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</si>
  <si>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</si>
  <si>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</si>
  <si>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</si>
  <si>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</si>
  <si>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</si>
  <si>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</si>
  <si>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</si>
  <si>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</si>
  <si>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</si>
  <si>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</si>
  <si>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</si>
  <si>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</si>
  <si>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</si>
  <si>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</si>
  <si>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</si>
  <si>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</si>
  <si>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</si>
  <si>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</si>
  <si>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</si>
  <si>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</si>
  <si>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</si>
  <si>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</si>
  <si>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</si>
  <si>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</si>
  <si>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</si>
  <si>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</si>
  <si>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</si>
  <si>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</si>
  <si>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</si>
  <si>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</si>
  <si>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</si>
  <si>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</si>
  <si>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</si>
  <si>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</si>
  <si>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</si>
  <si>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</si>
  <si>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</si>
  <si>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</si>
  <si>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</si>
  <si>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</si>
  <si>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</si>
  <si>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</si>
  <si>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</si>
  <si>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</si>
  <si>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</si>
  <si>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</si>
  <si>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</si>
  <si>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</si>
  <si>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</si>
  <si>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</si>
  <si>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</si>
  <si>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</si>
  <si>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</si>
  <si>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</si>
  <si>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</si>
  <si>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</si>
  <si>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</si>
  <si>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</si>
  <si>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</si>
  <si>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</si>
  <si>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</si>
  <si>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</si>
  <si>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</si>
  <si>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</si>
  <si>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</si>
  <si>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</si>
  <si>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</si>
  <si>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</si>
  <si>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</si>
  <si>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</si>
  <si>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</si>
  <si>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</si>
  <si>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</si>
  <si>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</si>
  <si>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</si>
  <si>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</si>
  <si>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</si>
  <si>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</si>
  <si>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</si>
  <si>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</si>
  <si>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</si>
  <si>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</si>
  <si>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</si>
  <si>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</si>
  <si>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</si>
  <si>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</si>
  <si>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</si>
  <si>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</si>
  <si>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</si>
  <si>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</si>
  <si>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</si>
  <si>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</si>
  <si>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</si>
  <si>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</si>
  <si>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</si>
  <si>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</si>
  <si>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</si>
  <si>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</si>
  <si>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</si>
  <si>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</si>
  <si>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</si>
  <si>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</si>
  <si>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</si>
  <si>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</si>
  <si>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</si>
  <si>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</si>
  <si>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</si>
  <si>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</si>
  <si>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</si>
  <si>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</si>
  <si>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</si>
  <si>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</si>
  <si>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</si>
  <si>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</si>
  <si>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</si>
  <si>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</si>
  <si>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</si>
  <si>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</si>
  <si>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</si>
  <si>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</si>
  <si>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</si>
  <si>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</si>
  <si>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</si>
  <si>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</si>
  <si>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</si>
  <si>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</si>
  <si>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</si>
  <si>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</si>
  <si>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</si>
  <si>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</si>
  <si>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</si>
  <si>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</si>
  <si>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</si>
  <si>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</si>
  <si>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</si>
  <si>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</si>
  <si>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</si>
  <si>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</si>
  <si>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</si>
  <si>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</si>
  <si>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</si>
  <si>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</si>
  <si>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</si>
  <si>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</si>
  <si>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</si>
  <si>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</si>
  <si>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</si>
  <si>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</si>
  <si>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</si>
  <si>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</si>
  <si>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</si>
  <si>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</si>
  <si>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</si>
  <si>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</si>
  <si>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</si>
  <si>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</si>
  <si>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</si>
  <si>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</si>
  <si>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</si>
  <si>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</si>
  <si>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</si>
  <si>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</si>
  <si>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</si>
  <si>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</si>
  <si>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</si>
  <si>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</si>
  <si>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</si>
  <si>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</si>
  <si>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</si>
  <si>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</si>
  <si>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</si>
  <si>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</si>
  <si>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</si>
  <si>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</si>
  <si>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</si>
  <si>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</si>
  <si>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</si>
  <si>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</si>
  <si>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</si>
  <si>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</si>
  <si>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</si>
  <si>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</si>
  <si>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</si>
  <si>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</si>
  <si>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</si>
  <si>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</si>
  <si>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</si>
  <si>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</si>
  <si>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</si>
  <si>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</si>
  <si>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</si>
  <si>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</si>
  <si>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</si>
  <si>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</si>
  <si>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</si>
  <si>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</si>
  <si>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</si>
  <si>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</si>
  <si>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</si>
  <si>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</si>
  <si>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</si>
  <si>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</si>
  <si>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</si>
  <si>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</si>
  <si>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</si>
  <si>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</si>
  <si>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</si>
  <si>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</si>
  <si>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</si>
  <si>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</si>
  <si>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</si>
  <si>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</si>
  <si>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</si>
  <si>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</si>
  <si>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</si>
  <si>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</si>
  <si>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</si>
  <si>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</si>
  <si>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</si>
  <si>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</si>
  <si>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</si>
  <si>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</si>
  <si>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</si>
  <si>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</si>
  <si>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</si>
  <si>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</si>
  <si>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</si>
  <si>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</si>
  <si>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</si>
  <si>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</si>
  <si>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</si>
  <si>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</si>
  <si>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</si>
  <si>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</si>
  <si>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</si>
  <si>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</si>
  <si>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</si>
  <si>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</si>
  <si>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</si>
  <si>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</si>
  <si>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</si>
  <si>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</si>
  <si>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</si>
  <si>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</si>
  <si>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</si>
  <si>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</si>
  <si>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</si>
  <si>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</si>
  <si>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</si>
  <si>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</si>
  <si>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</si>
  <si>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</si>
  <si>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</si>
  <si>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</si>
  <si>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</si>
  <si>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</si>
  <si>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</si>
  <si>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</si>
  <si>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</si>
  <si>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</si>
  <si>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</si>
  <si>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</si>
  <si>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</si>
  <si>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</si>
  <si>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</si>
  <si>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</si>
  <si>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</si>
  <si>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</si>
  <si>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</si>
  <si>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</si>
  <si>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</si>
  <si>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</si>
  <si>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</si>
  <si>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</si>
  <si>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</si>
  <si>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</si>
  <si>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</si>
  <si>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</si>
  <si>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</si>
  <si>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</si>
  <si>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</si>
  <si>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</si>
  <si>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</si>
  <si>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</si>
  <si>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</si>
  <si>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</si>
  <si>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</si>
  <si>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</si>
  <si>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</si>
  <si>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</si>
  <si>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</si>
  <si>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</si>
  <si>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</si>
  <si>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</si>
  <si>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</si>
  <si>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</si>
  <si>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</si>
  <si>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</si>
  <si>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</si>
  <si>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</si>
  <si>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</si>
  <si>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</si>
  <si>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</si>
  <si>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</si>
  <si>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</si>
  <si>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</si>
  <si>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</si>
  <si>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</si>
  <si>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</si>
  <si>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</si>
  <si>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</si>
  <si>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</si>
  <si>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</si>
  <si>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</si>
  <si>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</si>
  <si>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</si>
  <si>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</si>
  <si>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</si>
  <si>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</si>
  <si>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</si>
  <si>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</si>
  <si>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</si>
  <si>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</si>
  <si>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</si>
  <si>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</si>
  <si>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</si>
  <si>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</si>
  <si>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</si>
  <si>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</si>
  <si>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</si>
  <si>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</si>
  <si>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</si>
  <si>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</si>
  <si>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</si>
  <si>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</si>
  <si>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</si>
  <si>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</si>
  <si>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</si>
  <si>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</si>
  <si>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</si>
  <si>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</si>
  <si>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</si>
  <si>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</si>
  <si>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</si>
  <si>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</si>
  <si>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</si>
  <si>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</si>
  <si>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</si>
  <si>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</si>
  <si>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</si>
  <si>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</si>
  <si>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</si>
  <si>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</si>
  <si>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</si>
  <si>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</si>
  <si>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</si>
  <si>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</si>
  <si>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</si>
  <si>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</si>
  <si>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</si>
  <si>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</si>
  <si>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</si>
  <si>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</si>
  <si>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</si>
  <si>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</si>
  <si>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</si>
  <si>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</si>
  <si>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</si>
  <si>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</si>
  <si>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</si>
  <si>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</si>
  <si>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</si>
  <si>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</si>
  <si>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</si>
  <si>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</si>
  <si>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</si>
  <si>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</si>
  <si>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</si>
  <si>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</si>
  <si>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</si>
  <si>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</si>
  <si>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</si>
  <si>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</si>
  <si>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</si>
  <si>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</si>
  <si>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</si>
  <si>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</si>
  <si>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</si>
  <si>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</si>
  <si>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</si>
  <si>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</si>
  <si>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</si>
  <si>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</si>
  <si>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</si>
  <si>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</si>
  <si>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</si>
  <si>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</si>
  <si>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</si>
  <si>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</si>
  <si>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</si>
  <si>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</si>
  <si>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</si>
  <si>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</si>
  <si>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</si>
  <si>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</si>
  <si>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</si>
  <si>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</si>
  <si>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</si>
  <si>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</si>
  <si>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</si>
  <si>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</si>
  <si>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</si>
  <si>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</si>
  <si>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</si>
  <si>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</si>
  <si>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</si>
  <si>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</si>
  <si>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</si>
  <si>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</si>
  <si>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</si>
  <si>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</si>
  <si>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</si>
  <si>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</si>
  <si>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</si>
  <si>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</si>
  <si>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</si>
  <si>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</si>
  <si>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</si>
  <si>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</si>
  <si>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</si>
  <si>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</si>
  <si>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</si>
  <si>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</si>
  <si>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</si>
  <si>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</si>
  <si>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</si>
  <si>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</si>
  <si>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</si>
  <si>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</si>
  <si>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</si>
  <si>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</si>
  <si>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</si>
  <si>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</si>
  <si>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</si>
  <si>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</si>
  <si>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</si>
  <si>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</si>
  <si>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</si>
  <si>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</si>
  <si>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</si>
  <si>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</si>
  <si>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</si>
  <si>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</si>
  <si>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</si>
  <si>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</si>
  <si>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</si>
  <si>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</si>
  <si>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</si>
  <si>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</si>
  <si>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</si>
  <si>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</si>
  <si>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</si>
  <si>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</si>
  <si>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</si>
  <si>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</si>
  <si>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</si>
  <si>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</si>
  <si>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</si>
  <si>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</si>
  <si>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</si>
  <si>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</si>
  <si>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</si>
  <si>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</si>
  <si>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</si>
  <si>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</si>
  <si>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</si>
  <si>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</si>
  <si>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</si>
  <si>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</si>
  <si>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</si>
  <si>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</si>
  <si>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</si>
  <si>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</si>
  <si>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</si>
  <si>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</si>
  <si>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</si>
  <si>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</si>
  <si>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</si>
  <si>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</si>
  <si>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</si>
  <si>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</si>
  <si>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</si>
  <si>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</si>
  <si>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</si>
  <si>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</si>
  <si>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</si>
  <si>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</si>
  <si>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</si>
  <si>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</si>
  <si>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</si>
  <si>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</si>
  <si>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</si>
  <si>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</si>
  <si>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</si>
  <si>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</si>
  <si>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</si>
  <si>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</si>
  <si>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</si>
  <si>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</si>
  <si>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</si>
  <si>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</si>
  <si>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</si>
  <si>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</si>
  <si>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</si>
  <si>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</si>
  <si>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</si>
  <si>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</si>
  <si>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</si>
  <si>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</si>
  <si>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</si>
  <si>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</si>
  <si>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</si>
  <si>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</si>
  <si>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</si>
  <si>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</si>
  <si>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</si>
  <si>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</si>
  <si>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</si>
  <si>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</si>
  <si>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</si>
  <si>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</si>
  <si>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</si>
  <si>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</si>
  <si>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</si>
  <si>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</si>
  <si>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</si>
  <si>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</si>
  <si>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</si>
  <si>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</si>
  <si>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</si>
  <si>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</si>
  <si>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</si>
  <si>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</si>
  <si>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</si>
  <si>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</si>
  <si>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</si>
  <si>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</si>
  <si>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</si>
  <si>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</si>
  <si>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</si>
  <si>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</si>
  <si>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</si>
  <si>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</si>
  <si>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</si>
  <si>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</si>
  <si>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</si>
  <si>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</si>
  <si>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</si>
  <si>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</si>
  <si>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</si>
  <si>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</si>
  <si>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</si>
  <si>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</si>
  <si>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</si>
  <si>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</si>
  <si>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</si>
  <si>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</si>
  <si>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</si>
  <si>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</si>
  <si>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</si>
  <si>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</si>
  <si>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</si>
  <si>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</si>
  <si>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</si>
  <si>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</si>
  <si>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</si>
  <si>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</si>
  <si>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</si>
  <si>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</si>
  <si>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</si>
  <si>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</si>
  <si>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</si>
  <si>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</si>
  <si>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</si>
  <si>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</si>
  <si>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</si>
  <si>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</si>
  <si>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</si>
  <si>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</si>
  <si>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</si>
  <si>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</si>
  <si>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</si>
  <si>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</si>
  <si>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</si>
  <si>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</si>
  <si>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</si>
  <si>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</si>
  <si>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</si>
  <si>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</si>
  <si>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</si>
  <si>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</si>
  <si>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</si>
  <si>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</si>
  <si>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</si>
  <si>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</si>
  <si>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</si>
  <si>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</si>
  <si>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</si>
  <si>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</si>
  <si>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</si>
  <si>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</si>
  <si>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</si>
  <si>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</si>
  <si>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</si>
  <si>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</si>
  <si>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</si>
  <si>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</si>
  <si>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</si>
  <si>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</si>
  <si>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</si>
  <si>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</si>
  <si>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</si>
  <si>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</si>
  <si>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</si>
  <si>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</si>
  <si>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</si>
  <si>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</si>
  <si>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</si>
  <si>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</si>
  <si>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</si>
  <si>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</si>
  <si>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</si>
  <si>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</si>
  <si>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</si>
  <si>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</si>
  <si>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</si>
  <si>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</si>
  <si>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</si>
  <si>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</si>
  <si>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</si>
  <si>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</si>
  <si>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</si>
  <si>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</si>
  <si>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</si>
  <si>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</si>
  <si>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</si>
  <si>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</si>
  <si>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</si>
  <si>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</si>
  <si>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</si>
  <si>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</si>
  <si>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</si>
  <si>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</si>
  <si>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</si>
  <si>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</si>
  <si>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</si>
  <si>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</si>
  <si>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</si>
  <si>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</si>
  <si>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</si>
  <si>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</si>
  <si>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</si>
  <si>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</si>
  <si>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</si>
  <si>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</si>
  <si>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</si>
  <si>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</si>
  <si>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</si>
  <si>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</si>
  <si>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</si>
  <si>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</si>
  <si>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</si>
  <si>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</si>
  <si>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</si>
  <si>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</si>
  <si>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</si>
  <si>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</si>
  <si>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</si>
  <si>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</si>
  <si>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</si>
  <si>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</si>
  <si>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</si>
  <si>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</si>
  <si>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</si>
  <si>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</si>
  <si>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</si>
  <si>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</si>
  <si>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</si>
  <si>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</si>
  <si>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</si>
  <si>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</si>
  <si>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</si>
  <si>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</si>
  <si>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</si>
  <si>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</si>
  <si>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</si>
  <si>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</si>
  <si>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</si>
  <si>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</si>
  <si>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</si>
  <si>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</si>
  <si>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</si>
  <si>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</si>
  <si>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</si>
  <si>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</si>
  <si>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</si>
  <si>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</si>
  <si>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</si>
  <si>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</si>
  <si>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</si>
  <si>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</si>
  <si>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</si>
  <si>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</si>
  <si>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</si>
  <si>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</si>
  <si>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</si>
  <si>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</si>
  <si>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</si>
  <si>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</si>
  <si>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</si>
  <si>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</si>
  <si>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</si>
  <si>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</si>
  <si>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</si>
  <si>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</si>
  <si>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</si>
  <si>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</si>
  <si>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</si>
  <si>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</si>
  <si>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</si>
  <si>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</si>
  <si>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</si>
  <si>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</si>
  <si>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</si>
  <si>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</si>
  <si>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</si>
  <si>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</si>
  <si>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</si>
  <si>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</si>
  <si>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</si>
  <si>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</si>
  <si>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</si>
  <si>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</si>
  <si>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</si>
  <si>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</si>
  <si>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</si>
  <si>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</si>
  <si>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</si>
  <si>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</si>
  <si>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</si>
  <si>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</si>
  <si>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</si>
  <si>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</si>
  <si>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</si>
  <si>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</si>
  <si>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</si>
  <si>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</si>
  <si>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</si>
  <si>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</si>
  <si>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</si>
  <si>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</si>
  <si>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</si>
  <si>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</si>
  <si>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</si>
  <si>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</si>
  <si>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</si>
  <si>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</si>
  <si>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</si>
  <si>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</si>
  <si>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</si>
  <si>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</si>
  <si>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</si>
  <si>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</si>
  <si>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</si>
  <si>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</si>
  <si>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</si>
  <si>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</si>
  <si>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</si>
  <si>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</si>
  <si>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</si>
  <si>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</si>
  <si>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</si>
  <si>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</si>
  <si>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</si>
  <si>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</si>
  <si>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</si>
  <si>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</si>
  <si>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</si>
  <si>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</si>
  <si>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</si>
  <si>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</si>
  <si>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</si>
  <si>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</si>
  <si>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</si>
  <si>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</si>
  <si>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</si>
  <si>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</si>
  <si>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</si>
  <si>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</si>
  <si>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</si>
  <si>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</si>
  <si>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</si>
  <si>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</si>
  <si>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</si>
  <si>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</si>
  <si>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</si>
  <si>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</si>
  <si>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</si>
  <si>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</si>
  <si>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</si>
  <si>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</si>
  <si>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</si>
  <si>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</si>
  <si>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</si>
  <si>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</si>
  <si>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</si>
  <si>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</si>
  <si>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</si>
  <si>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</si>
  <si>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</si>
  <si>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</si>
  <si>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</si>
  <si>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</si>
  <si>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</si>
  <si>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</si>
  <si>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</si>
  <si>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</si>
  <si>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</si>
  <si>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</si>
  <si>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</si>
  <si>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</si>
  <si>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</si>
  <si>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</si>
  <si>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</si>
  <si>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</si>
  <si>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</si>
  <si>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</si>
  <si>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</si>
  <si>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</si>
  <si>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</si>
  <si>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</si>
  <si>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</si>
  <si>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</si>
  <si>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</si>
  <si>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</si>
  <si>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</si>
  <si>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</si>
  <si>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</si>
  <si>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</si>
  <si>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</si>
  <si>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</si>
  <si>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</si>
  <si>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</si>
  <si>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</si>
  <si>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</si>
  <si>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</si>
  <si>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</si>
  <si>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</si>
  <si>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</si>
  <si>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</si>
  <si>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</si>
  <si>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</si>
  <si>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</si>
  <si>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</si>
  <si>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</si>
  <si>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</si>
  <si>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</si>
  <si>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</si>
  <si>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</si>
  <si>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</si>
  <si>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</si>
  <si>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</si>
  <si>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</si>
  <si>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</si>
  <si>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</si>
  <si>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</si>
  <si>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</si>
  <si>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</si>
  <si>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</si>
  <si>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</si>
  <si>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</si>
  <si>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</si>
  <si>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</si>
  <si>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</si>
  <si>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</si>
  <si>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</si>
  <si>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</si>
  <si>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</si>
  <si>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</si>
  <si>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</si>
  <si>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</si>
  <si>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</si>
  <si>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</si>
  <si>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</si>
  <si>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</si>
  <si>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</si>
  <si>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</si>
  <si>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</si>
  <si>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</si>
  <si>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</si>
  <si>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</si>
  <si>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</si>
  <si>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</si>
  <si>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</si>
  <si>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</si>
  <si>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</si>
  <si>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</si>
  <si>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</si>
  <si>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</si>
  <si>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</si>
  <si>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</si>
  <si>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</si>
  <si>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</si>
  <si>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</si>
  <si>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</si>
  <si>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</si>
  <si>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</si>
  <si>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</si>
  <si>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</si>
  <si>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</si>
  <si>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</si>
  <si>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</si>
  <si>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</si>
  <si>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</si>
  <si>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</si>
  <si>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</si>
  <si>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</si>
  <si>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</si>
  <si>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</si>
  <si>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</si>
  <si>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</si>
  <si>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</si>
  <si>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</si>
  <si>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</si>
  <si>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</si>
  <si>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</si>
  <si>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</si>
  <si>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</si>
  <si>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</si>
  <si>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</si>
  <si>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</si>
  <si>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</si>
  <si>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</si>
  <si>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</si>
  <si>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</si>
  <si>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</si>
  <si>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</si>
  <si>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</si>
  <si>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</si>
  <si>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</si>
  <si>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</si>
  <si>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</si>
  <si>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</si>
  <si>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</si>
  <si>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</si>
  <si>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</si>
  <si>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</si>
  <si>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</si>
  <si>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</si>
  <si>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</si>
  <si>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</si>
  <si>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</si>
  <si>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</si>
  <si>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</si>
  <si>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</si>
  <si>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</si>
  <si>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</si>
  <si>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</si>
  <si>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</si>
  <si>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</si>
  <si>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</si>
  <si>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</si>
  <si>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</si>
  <si>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</si>
  <si>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</si>
  <si>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</si>
  <si>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</si>
  <si>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</si>
  <si>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</si>
  <si>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</si>
  <si>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</si>
  <si>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</si>
  <si>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</si>
  <si>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</si>
  <si>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</si>
  <si>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</si>
  <si>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</si>
  <si>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</si>
  <si>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</si>
  <si>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</si>
  <si>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</si>
  <si>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</si>
  <si>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</si>
  <si>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</si>
  <si>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</si>
  <si>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</si>
  <si>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</si>
  <si>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</si>
  <si>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</si>
  <si>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</si>
  <si>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</si>
  <si>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</si>
  <si>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</si>
  <si>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</si>
  <si>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</si>
  <si>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</si>
  <si>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</si>
  <si>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</si>
  <si>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</si>
  <si>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</si>
  <si>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</si>
  <si>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</si>
  <si>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</si>
  <si>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</si>
  <si>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</si>
  <si>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</si>
  <si>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</si>
  <si>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</si>
  <si>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</si>
  <si>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</si>
  <si>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</si>
  <si>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</si>
  <si>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</si>
  <si>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</si>
  <si>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</si>
  <si>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</si>
  <si>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</si>
  <si>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</si>
  <si>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</si>
  <si>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</si>
  <si>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</si>
  <si>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</si>
  <si>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</si>
  <si>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</si>
  <si>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</si>
  <si>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</si>
  <si>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</si>
  <si>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</si>
  <si>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</si>
  <si>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</si>
  <si>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</si>
  <si>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</si>
  <si>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</si>
  <si>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</si>
  <si>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</si>
  <si>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</si>
  <si>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</si>
  <si>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</si>
  <si>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</si>
  <si>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</si>
  <si>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</si>
  <si>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</si>
  <si>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</si>
  <si>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</si>
  <si>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</si>
  <si>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</si>
  <si>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</si>
  <si>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</si>
  <si>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</si>
  <si>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</si>
  <si>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</si>
  <si>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</si>
  <si>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</si>
  <si>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</si>
  <si>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</si>
  <si>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</si>
  <si>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</si>
  <si>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</si>
  <si>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</si>
  <si>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</si>
  <si>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</si>
  <si>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</si>
  <si>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</si>
  <si>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</si>
  <si>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</si>
  <si>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</si>
  <si>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</si>
  <si>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</si>
  <si>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</si>
  <si>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</si>
  <si>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</si>
  <si>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</si>
  <si>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</si>
  <si>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</si>
  <si>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</si>
  <si>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</si>
  <si>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</si>
  <si>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</si>
  <si>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</si>
  <si>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</si>
  <si>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</si>
  <si>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</si>
  <si>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</si>
  <si>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</si>
  <si>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</si>
  <si>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</si>
  <si>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</si>
  <si>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</si>
  <si>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</si>
  <si>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</si>
  <si>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</si>
  <si>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</si>
  <si>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</si>
  <si>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</si>
  <si>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</si>
  <si>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</si>
  <si>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</si>
  <si>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</si>
  <si>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</si>
  <si>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</si>
  <si>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</si>
  <si>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</si>
  <si>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</si>
  <si>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</si>
  <si>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</si>
  <si>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</si>
  <si>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</si>
  <si>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</si>
  <si>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</si>
  <si>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</si>
  <si>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</si>
  <si>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</si>
  <si>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</si>
  <si>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</si>
  <si>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</si>
  <si>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</si>
  <si>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</si>
  <si>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</si>
  <si>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</si>
  <si>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</si>
  <si>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</si>
  <si>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</si>
  <si>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</si>
  <si>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</si>
  <si>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</si>
  <si>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</si>
  <si>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</si>
  <si>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</si>
  <si>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</si>
  <si>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</si>
  <si>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</si>
  <si>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</si>
  <si>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</si>
  <si>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</si>
  <si>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</si>
  <si>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</si>
  <si>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</si>
  <si>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</si>
  <si>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</si>
  <si>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</si>
  <si>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</si>
  <si>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</si>
  <si>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</si>
  <si>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</si>
  <si>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</si>
  <si>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</si>
  <si>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</si>
  <si>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</si>
  <si>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</si>
  <si>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</si>
  <si>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</si>
  <si>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</si>
  <si>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</si>
  <si>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</si>
  <si>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</si>
  <si>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</si>
  <si>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</si>
  <si>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</si>
  <si>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</si>
  <si>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</si>
  <si>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</si>
  <si>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</si>
  <si>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</si>
  <si>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</si>
  <si>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</si>
  <si>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</si>
  <si>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</si>
  <si>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</si>
  <si>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</si>
  <si>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</si>
  <si>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</si>
  <si>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</si>
  <si>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</si>
  <si>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</si>
  <si>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</si>
  <si>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</si>
  <si>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</si>
  <si>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</si>
  <si>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</si>
  <si>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</si>
  <si>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</si>
  <si>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</si>
  <si>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</si>
  <si>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</si>
  <si>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</si>
  <si>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</si>
  <si>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</si>
  <si>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</si>
  <si>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</si>
  <si>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</si>
  <si>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</si>
  <si>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</si>
  <si>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</si>
  <si>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</si>
  <si>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</si>
  <si>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</si>
  <si>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</si>
  <si>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</si>
  <si>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</si>
  <si>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</si>
  <si>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</si>
  <si>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</si>
  <si>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</si>
  <si>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</si>
  <si>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</si>
  <si>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</si>
  <si>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</si>
  <si>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</si>
  <si>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</si>
  <si>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</si>
  <si>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</si>
  <si>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</si>
  <si>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</si>
  <si>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</si>
  <si>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</si>
  <si>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</si>
  <si>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</si>
  <si>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</si>
  <si>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</si>
  <si>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</si>
  <si>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</si>
  <si>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</si>
  <si>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</si>
  <si>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</si>
  <si>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</si>
  <si>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</si>
  <si>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</si>
  <si>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</si>
  <si>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</si>
  <si>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</si>
  <si>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</si>
  <si>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</si>
  <si>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</si>
  <si>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</si>
  <si>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</si>
  <si>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</si>
  <si>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</si>
  <si>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</si>
  <si>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</si>
  <si>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</si>
  <si>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</si>
  <si>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</si>
  <si>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</si>
  <si>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</si>
  <si>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</si>
  <si>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</si>
  <si>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</si>
  <si>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</si>
  <si>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</si>
  <si>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</si>
  <si>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</si>
  <si>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</si>
  <si>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</si>
  <si>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</si>
  <si>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</si>
  <si>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</si>
  <si>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</si>
  <si>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</si>
  <si>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</si>
  <si>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</si>
  <si>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</si>
  <si>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</si>
  <si>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</si>
  <si>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</si>
  <si>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</si>
  <si>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</si>
  <si>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</si>
  <si>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</si>
  <si>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</si>
  <si>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</si>
  <si>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</si>
  <si>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</si>
  <si>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</si>
  <si>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</si>
  <si>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</si>
  <si>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</si>
  <si>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</si>
  <si>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</si>
  <si>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</si>
  <si>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</si>
  <si>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</si>
  <si>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</si>
  <si>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</si>
  <si>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</si>
  <si>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</si>
  <si>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</si>
  <si>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</si>
  <si>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</si>
  <si>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</si>
  <si>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</si>
  <si>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</si>
  <si>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</si>
  <si>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</si>
  <si>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</si>
  <si>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</si>
  <si>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</si>
  <si>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</si>
  <si>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</si>
  <si>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</si>
  <si>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</si>
  <si>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</si>
  <si>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</si>
  <si>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</si>
  <si>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</si>
  <si>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</si>
  <si>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</si>
  <si>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</si>
  <si>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</si>
  <si>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</si>
  <si>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</si>
  <si>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</si>
  <si>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</si>
  <si>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</si>
  <si>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</si>
  <si>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</si>
  <si>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</si>
  <si>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</si>
  <si>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</si>
  <si>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</si>
  <si>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</si>
  <si>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</si>
  <si>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</si>
  <si>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</si>
  <si>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</si>
  <si>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</si>
  <si>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</si>
  <si>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</si>
  <si>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</si>
  <si>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</si>
  <si>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</si>
  <si>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</si>
  <si>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</si>
  <si>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</si>
  <si>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</si>
  <si>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</si>
  <si>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</si>
  <si>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</si>
  <si>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</si>
  <si>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</si>
  <si>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</si>
  <si>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</si>
  <si>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</si>
  <si>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</si>
  <si>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</si>
  <si>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</si>
  <si>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</si>
  <si>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</si>
  <si>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</si>
  <si>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</si>
  <si>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</si>
  <si>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</si>
  <si>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</si>
  <si>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</si>
  <si>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</si>
  <si>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</si>
  <si>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</si>
  <si>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</si>
  <si>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</si>
  <si>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</si>
  <si>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</si>
  <si>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</si>
  <si>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</si>
  <si>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</si>
  <si>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</si>
  <si>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</si>
  <si>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</si>
  <si>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</si>
  <si>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</si>
  <si>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</si>
  <si>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</si>
  <si>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</si>
  <si>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</si>
  <si>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</si>
  <si>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</si>
  <si>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</si>
  <si>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</si>
  <si>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</si>
  <si>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</si>
  <si>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</si>
  <si>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</si>
  <si>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</si>
  <si>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</si>
  <si>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</si>
  <si>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</si>
  <si>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</si>
  <si>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</si>
  <si>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</si>
  <si>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</si>
  <si>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</si>
  <si>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</si>
  <si>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</si>
  <si>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</si>
  <si>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</si>
  <si>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</si>
  <si>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</si>
  <si>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</si>
  <si>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</si>
  <si>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</si>
  <si>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</si>
  <si>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</si>
  <si>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</si>
  <si>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</si>
  <si>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</si>
  <si>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</si>
  <si>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</si>
  <si>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</si>
  <si>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</si>
  <si>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</si>
  <si>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</si>
  <si>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</si>
  <si>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</si>
  <si>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</si>
  <si>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</si>
  <si>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</si>
  <si>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</si>
  <si>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</si>
  <si>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</si>
  <si>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</si>
  <si>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</si>
  <si>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</si>
  <si>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</si>
  <si>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</si>
  <si>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</si>
  <si>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</si>
  <si>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</si>
  <si>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</si>
  <si>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</si>
  <si>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</si>
  <si>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</si>
  <si>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</si>
  <si>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</si>
  <si>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</si>
  <si>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</si>
  <si>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</si>
  <si>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</si>
  <si>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</si>
  <si>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</si>
  <si>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</si>
  <si>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</si>
  <si>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</si>
  <si>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</si>
  <si>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</si>
  <si>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</si>
  <si>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</si>
  <si>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</si>
  <si>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</si>
  <si>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</si>
  <si>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</si>
  <si>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</si>
  <si>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</si>
  <si>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</si>
  <si>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</si>
  <si>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</si>
  <si>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</si>
  <si>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</si>
  <si>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</si>
  <si>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</si>
  <si>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</si>
  <si>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</si>
  <si>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</si>
  <si>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</si>
  <si>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</si>
  <si>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</si>
  <si>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</si>
  <si>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</si>
  <si>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</si>
  <si>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</si>
  <si>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</si>
  <si>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</si>
  <si>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</si>
  <si>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</si>
  <si>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</si>
  <si>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</si>
  <si>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</si>
  <si>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</si>
  <si>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</si>
  <si>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</si>
  <si>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</si>
  <si>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</si>
  <si>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</si>
  <si>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</si>
  <si>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</si>
  <si>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</si>
  <si>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</si>
  <si>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</si>
  <si>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</si>
  <si>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</si>
  <si>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</si>
  <si>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</si>
  <si>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</si>
  <si>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</si>
  <si>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</si>
  <si>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</si>
  <si>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</si>
  <si>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</si>
  <si>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</si>
  <si>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</si>
  <si>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</si>
  <si>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</si>
  <si>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</si>
  <si>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</si>
  <si>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</si>
  <si>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</si>
  <si>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</si>
  <si>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</si>
  <si>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</si>
  <si>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</si>
  <si>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</si>
  <si>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</si>
  <si>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</si>
  <si>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</si>
  <si>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</si>
  <si>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</si>
  <si>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</si>
  <si>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</si>
  <si>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</si>
  <si>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</si>
  <si>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</si>
  <si>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</si>
  <si>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</si>
  <si>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</si>
  <si>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</si>
  <si>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</si>
  <si>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</si>
  <si>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</si>
  <si>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</si>
  <si>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</si>
  <si>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</si>
  <si>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</si>
  <si>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</si>
  <si>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</si>
  <si>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</si>
  <si>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</si>
  <si>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</si>
  <si>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</si>
  <si>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</si>
  <si>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</si>
  <si>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</si>
  <si>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</si>
  <si>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</si>
  <si>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</si>
  <si>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</si>
  <si>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</si>
  <si>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</si>
  <si>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</si>
  <si>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</si>
  <si>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</si>
  <si>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</si>
  <si>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</si>
  <si>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</si>
  <si>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</si>
  <si>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</si>
  <si>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</si>
  <si>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</si>
  <si>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</si>
  <si>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</si>
  <si>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</si>
  <si>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</si>
  <si>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</si>
  <si>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</si>
  <si>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</si>
  <si>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</si>
  <si>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</si>
  <si>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</si>
  <si>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</si>
  <si>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</si>
  <si>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</si>
  <si>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</si>
  <si>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</si>
  <si>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</si>
  <si>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</si>
  <si>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</si>
  <si>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</si>
  <si>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</si>
  <si>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</si>
  <si>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</si>
  <si>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</si>
  <si>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</si>
  <si>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</si>
  <si>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</si>
  <si>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</si>
  <si>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</si>
  <si>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</si>
  <si>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</si>
  <si>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</si>
  <si>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</si>
  <si>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</si>
  <si>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</si>
  <si>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</si>
  <si>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</si>
  <si>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</si>
  <si>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</si>
  <si>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</si>
  <si>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</si>
  <si>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</si>
  <si>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</si>
  <si>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</si>
  <si>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</si>
  <si>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</si>
  <si>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</si>
  <si>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</si>
  <si>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</si>
  <si>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</si>
  <si>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</si>
  <si>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</si>
  <si>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</si>
  <si>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</si>
  <si>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</si>
  <si>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</si>
  <si>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</si>
  <si>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</si>
  <si>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</si>
  <si>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</si>
  <si>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</si>
  <si>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</si>
  <si>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</si>
  <si>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</si>
  <si>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</si>
  <si>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</si>
  <si>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</si>
  <si>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</si>
  <si>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</si>
  <si>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</si>
  <si>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</si>
  <si>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</si>
  <si>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</si>
  <si>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</si>
  <si>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</si>
  <si>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</si>
  <si>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</si>
  <si>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</si>
  <si>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</si>
  <si>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</si>
  <si>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</si>
  <si>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</si>
  <si>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</si>
  <si>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</si>
  <si>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</si>
  <si>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</si>
  <si>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</si>
  <si>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</si>
  <si>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</si>
  <si>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</si>
  <si>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</si>
  <si>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</si>
  <si>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</si>
  <si>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</si>
  <si>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</si>
  <si>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</si>
  <si>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</si>
  <si>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</si>
  <si>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</si>
  <si>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</si>
  <si>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</si>
  <si>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</si>
  <si>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</si>
  <si>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</si>
  <si>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</si>
  <si>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</si>
  <si>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</si>
  <si>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</si>
  <si>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</si>
  <si>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</si>
  <si>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</si>
  <si>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</si>
  <si>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</si>
  <si>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</si>
  <si>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</si>
  <si>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</si>
  <si>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</si>
  <si>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</si>
  <si>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</si>
  <si>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</si>
  <si>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</si>
  <si>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</si>
  <si>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</si>
  <si>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</si>
  <si>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</si>
  <si>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</si>
  <si>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</si>
  <si>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</si>
  <si>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</si>
  <si>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</si>
  <si>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</si>
  <si>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</si>
  <si>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</si>
  <si>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</si>
  <si>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</si>
  <si>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</si>
  <si>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</si>
  <si>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</si>
  <si>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</si>
  <si>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</si>
  <si>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</si>
  <si>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</si>
  <si>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</si>
  <si>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</si>
  <si>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</si>
  <si>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</si>
  <si>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</si>
  <si>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</si>
  <si>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</si>
  <si>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</si>
  <si>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</si>
  <si>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</si>
  <si>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</si>
  <si>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</si>
  <si>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</si>
  <si>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</si>
  <si>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</si>
  <si>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</si>
  <si>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</si>
  <si>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</si>
  <si>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</si>
  <si>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</si>
  <si>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</si>
  <si>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</si>
  <si>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</si>
  <si>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</si>
  <si>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</si>
  <si>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</si>
  <si>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</si>
  <si>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</si>
  <si>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</si>
  <si>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</si>
  <si>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</si>
  <si>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</si>
  <si>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</si>
  <si>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</si>
  <si>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</si>
  <si>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</si>
  <si>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</si>
  <si>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</si>
  <si>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</si>
  <si>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</si>
  <si>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</si>
  <si>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</si>
  <si>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</si>
  <si>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</si>
  <si>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</si>
  <si>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</si>
  <si>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</si>
  <si>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</si>
  <si>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</si>
  <si>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</si>
  <si>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</si>
  <si>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</si>
  <si>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</si>
  <si>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</si>
  <si>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</si>
  <si>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</si>
  <si>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</si>
  <si>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</si>
  <si>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</si>
  <si>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</si>
  <si>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</si>
  <si>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</si>
  <si>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</si>
  <si>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</si>
  <si>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</si>
  <si>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</si>
  <si>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</si>
  <si>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</si>
  <si>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</si>
  <si>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</si>
  <si>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</si>
  <si>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</si>
  <si>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</si>
  <si>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</si>
  <si>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</si>
  <si>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</si>
  <si>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</si>
  <si>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</si>
  <si>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</si>
  <si>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</si>
  <si>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</si>
  <si>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</si>
  <si>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</si>
  <si>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</si>
  <si>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</si>
  <si>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</si>
  <si>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</si>
  <si>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</si>
  <si>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</si>
  <si>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</si>
  <si>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</si>
  <si>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</si>
  <si>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</si>
  <si>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</si>
  <si>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</si>
  <si>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</si>
  <si>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</si>
  <si>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</si>
  <si>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</si>
  <si>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</si>
  <si>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</si>
  <si>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</si>
  <si>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</si>
  <si>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</si>
  <si>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</si>
  <si>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</si>
  <si>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</si>
  <si>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</si>
  <si>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</si>
  <si>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</si>
  <si>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</si>
  <si>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</si>
  <si>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</si>
  <si>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</si>
  <si>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</si>
  <si>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</si>
  <si>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</si>
  <si>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</si>
  <si>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</si>
  <si>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</si>
  <si>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</si>
  <si>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</si>
  <si>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</si>
  <si>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</si>
  <si>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</si>
  <si>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</si>
  <si>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</si>
  <si>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</si>
  <si>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</si>
  <si>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</si>
  <si>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</si>
  <si>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</si>
  <si>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</si>
  <si>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</si>
  <si>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</si>
  <si>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</si>
  <si>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</si>
  <si>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</si>
  <si>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</si>
  <si>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</si>
  <si>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</si>
  <si>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</si>
  <si>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</si>
  <si>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</si>
  <si>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</si>
  <si>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</si>
  <si>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</si>
  <si>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</si>
  <si>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</si>
  <si>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</si>
  <si>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</si>
  <si>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</si>
  <si>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</si>
  <si>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</si>
  <si>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</si>
  <si>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</si>
  <si>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</si>
  <si>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</si>
  <si>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</si>
  <si>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</si>
  <si>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</si>
  <si>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</si>
  <si>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</si>
  <si>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</si>
  <si>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</si>
  <si>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</si>
  <si>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</si>
  <si>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</si>
  <si>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</si>
  <si>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</si>
  <si>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</si>
  <si>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</si>
  <si>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</si>
  <si>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</si>
  <si>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</si>
  <si>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</si>
  <si>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</si>
  <si>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</si>
  <si>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</si>
  <si>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</si>
  <si>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</si>
  <si>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</si>
  <si>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</si>
  <si>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</si>
  <si>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</si>
  <si>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</si>
  <si>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</si>
  <si>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</si>
  <si>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</si>
  <si>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</si>
  <si>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</si>
  <si>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</si>
  <si>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</si>
  <si>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</si>
  <si>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</si>
  <si>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</si>
  <si>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</si>
  <si>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</si>
  <si>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</si>
  <si>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</si>
  <si>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</si>
  <si>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</si>
  <si>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</si>
  <si>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</si>
  <si>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</si>
  <si>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</si>
  <si>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</si>
  <si>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</si>
  <si>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</si>
  <si>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</si>
  <si>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</si>
  <si>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</si>
  <si>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</si>
  <si>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</si>
  <si>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</si>
  <si>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</si>
  <si>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</si>
  <si>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</si>
  <si>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</si>
  <si>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</si>
  <si>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</si>
  <si>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</si>
  <si>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</si>
  <si>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</si>
  <si>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</si>
  <si>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</si>
  <si>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</si>
  <si>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</si>
  <si>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</si>
  <si>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</si>
  <si>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</si>
  <si>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</si>
  <si>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</si>
  <si>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</si>
  <si>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</si>
  <si>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</si>
  <si>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</si>
  <si>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</si>
  <si>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</si>
  <si>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</si>
  <si>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</si>
  <si>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</si>
  <si>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</si>
  <si>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</si>
  <si>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</si>
  <si>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</si>
  <si>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</si>
  <si>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</si>
  <si>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</si>
  <si>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</si>
  <si>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</si>
  <si>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</si>
  <si>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</si>
  <si>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</si>
  <si>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</si>
  <si>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</si>
  <si>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</si>
  <si>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</si>
  <si>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</si>
  <si>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</si>
  <si>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</si>
  <si>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</si>
  <si>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</si>
  <si>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</si>
  <si>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</si>
  <si>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</si>
  <si>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</si>
  <si>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</si>
  <si>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</si>
  <si>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</si>
  <si>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</si>
  <si>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</si>
  <si>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</si>
  <si>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</si>
  <si>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</si>
  <si>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</si>
  <si>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</si>
  <si>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</si>
  <si>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</si>
  <si>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</si>
  <si>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</si>
  <si>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</si>
  <si>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</si>
  <si>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</si>
  <si>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</si>
  <si>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</si>
  <si>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</si>
  <si>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</si>
  <si>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</si>
  <si>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</si>
  <si>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</si>
  <si>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</si>
  <si>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</si>
  <si>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</si>
  <si>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</si>
  <si>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</si>
  <si>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</si>
  <si>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</si>
  <si>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</si>
  <si>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</si>
  <si>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</si>
  <si>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</si>
  <si>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</si>
  <si>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</si>
  <si>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</si>
  <si>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</si>
  <si>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</si>
  <si>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</si>
  <si>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</si>
  <si>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</si>
  <si>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</si>
  <si>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</si>
  <si>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</si>
  <si>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</si>
  <si>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</si>
  <si>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</si>
  <si>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</si>
  <si>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</si>
  <si>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</si>
  <si>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</si>
  <si>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</si>
  <si>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</si>
  <si>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</si>
  <si>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</si>
  <si>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</si>
  <si>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</si>
  <si>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</si>
  <si>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</si>
  <si>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</si>
  <si>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</si>
  <si>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</si>
  <si>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</si>
  <si>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</si>
  <si>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</si>
  <si>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</si>
  <si>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</si>
  <si>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</si>
  <si>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</si>
  <si>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</si>
  <si>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</si>
  <si>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</si>
  <si>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</si>
  <si>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</si>
  <si>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</si>
  <si>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</si>
  <si>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</si>
  <si>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</si>
  <si>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</si>
  <si>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</si>
  <si>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</si>
  <si>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</si>
  <si>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</si>
  <si>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</si>
  <si>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</si>
  <si>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</si>
  <si>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</si>
  <si>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</si>
  <si>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</si>
  <si>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</si>
  <si>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</si>
  <si>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</si>
  <si>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</si>
  <si>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</si>
  <si>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</si>
  <si>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</si>
  <si>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</si>
  <si>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</si>
  <si>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</si>
  <si>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</si>
  <si>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</si>
  <si>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</si>
  <si>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</si>
  <si>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</si>
  <si>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</si>
  <si>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</si>
  <si>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</si>
  <si>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</si>
  <si>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</si>
  <si>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</si>
  <si>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</si>
  <si>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</si>
  <si>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</si>
  <si>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</si>
  <si>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</si>
  <si>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</si>
  <si>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</si>
  <si>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</si>
  <si>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</si>
  <si>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</si>
  <si>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</si>
  <si>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</si>
  <si>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</si>
  <si>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</si>
  <si>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</si>
  <si>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</si>
  <si>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</si>
  <si>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</si>
  <si>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</si>
  <si>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</si>
  <si>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</si>
  <si>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</si>
  <si>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</si>
  <si>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</si>
  <si>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</si>
  <si>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</si>
  <si>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</si>
  <si>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</si>
  <si>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</si>
  <si>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</si>
  <si>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</si>
  <si>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</si>
  <si>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</si>
  <si>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</si>
  <si>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</si>
  <si>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</si>
  <si>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</si>
  <si>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</si>
  <si>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</si>
  <si>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</si>
  <si>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</si>
  <si>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</si>
  <si>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</si>
  <si>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</si>
  <si>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</si>
  <si>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</si>
  <si>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</si>
  <si>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</si>
  <si>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</si>
  <si>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</si>
  <si>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</si>
  <si>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</si>
  <si>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</si>
  <si>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</si>
  <si>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</si>
  <si>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</si>
  <si>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</si>
  <si>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</si>
  <si>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</si>
  <si>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</si>
  <si>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</si>
  <si>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</si>
  <si>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</si>
  <si>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</si>
  <si>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</si>
  <si>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</si>
  <si>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</si>
  <si>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</si>
  <si>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</si>
  <si>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</si>
  <si>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</si>
  <si>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</si>
  <si>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</si>
  <si>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</si>
  <si>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</si>
  <si>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</si>
  <si>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</si>
  <si>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</si>
  <si>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</si>
  <si>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</si>
  <si>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</si>
  <si>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</si>
  <si>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</si>
  <si>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</si>
  <si>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</si>
  <si>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</si>
  <si>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</si>
  <si>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</si>
  <si>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</si>
  <si>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</si>
  <si>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</si>
  <si>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</si>
  <si>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</si>
  <si>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</si>
  <si>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</si>
  <si>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</si>
  <si>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</si>
  <si>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</si>
  <si>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</si>
  <si>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</si>
  <si>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</si>
  <si>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</si>
  <si>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</si>
  <si>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</si>
  <si>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</si>
  <si>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</si>
  <si>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</si>
  <si>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</si>
  <si>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</si>
  <si>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</si>
  <si>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</si>
  <si>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</si>
  <si>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</si>
  <si>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</si>
  <si>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</si>
  <si>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</si>
  <si>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</si>
  <si>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</si>
  <si>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</si>
  <si>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</si>
  <si>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</si>
  <si>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</si>
  <si>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</si>
  <si>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</si>
  <si>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</si>
  <si>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</si>
  <si>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</si>
  <si>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</si>
  <si>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</si>
  <si>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</si>
  <si>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</si>
  <si>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</si>
  <si>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</si>
  <si>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</si>
  <si>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</si>
  <si>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</si>
  <si>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</si>
  <si>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</si>
  <si>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</si>
  <si>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</si>
  <si>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</si>
  <si>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</si>
  <si>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</si>
  <si>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</si>
  <si>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</si>
  <si>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</si>
  <si>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</si>
  <si>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</si>
  <si>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</si>
  <si>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</si>
  <si>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</si>
  <si>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</si>
  <si>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</si>
  <si>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</si>
  <si>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</si>
  <si>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</si>
  <si>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</si>
  <si>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</si>
  <si>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</si>
  <si>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</si>
  <si>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</si>
  <si>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</si>
  <si>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</si>
  <si>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</si>
  <si>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</si>
  <si>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</si>
  <si>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</si>
  <si>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</si>
  <si>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</si>
  <si>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</si>
  <si>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</si>
  <si>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</si>
  <si>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</si>
  <si>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</si>
  <si>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</si>
  <si>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</si>
  <si>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</si>
  <si>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</si>
  <si>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</si>
  <si>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</si>
  <si>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</si>
  <si>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</si>
  <si>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</si>
  <si>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</si>
  <si>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</si>
  <si>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</si>
  <si>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</si>
  <si>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</si>
  <si>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</si>
  <si>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</si>
  <si>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</si>
  <si>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</si>
  <si>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</si>
  <si>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</si>
  <si>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</si>
  <si>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</si>
  <si>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</si>
  <si>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</si>
  <si>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</si>
  <si>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</si>
  <si>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</si>
  <si>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</si>
  <si>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</si>
  <si>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</si>
  <si>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</si>
  <si>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</si>
  <si>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</si>
  <si>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</si>
  <si>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</si>
  <si>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</si>
  <si>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</si>
  <si>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</si>
  <si>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</si>
  <si>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</si>
  <si>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</si>
  <si>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</si>
  <si>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</si>
  <si>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</si>
  <si>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</si>
  <si>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</si>
  <si>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</si>
  <si>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</si>
  <si>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</si>
  <si>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</si>
  <si>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</si>
  <si>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</si>
  <si>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</si>
  <si>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</si>
  <si>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</si>
  <si>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</si>
  <si>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</si>
  <si>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</si>
  <si>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</si>
  <si>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</si>
  <si>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</si>
  <si>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</si>
  <si>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</si>
  <si>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</si>
  <si>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</si>
  <si>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</si>
  <si>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</si>
  <si>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</si>
  <si>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</si>
  <si>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</si>
  <si>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</si>
  <si>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</si>
  <si>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</si>
  <si>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</si>
  <si>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</si>
  <si>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</si>
  <si>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</si>
  <si>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</si>
  <si>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</si>
  <si>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</si>
  <si>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</si>
  <si>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</si>
  <si>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</si>
  <si>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</si>
  <si>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</si>
  <si>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</si>
  <si>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</si>
  <si>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</si>
  <si>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</si>
  <si>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</si>
  <si>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</si>
  <si>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</si>
  <si>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</si>
  <si>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</si>
  <si>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</si>
  <si>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</si>
  <si>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</si>
  <si>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</si>
  <si>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</si>
  <si>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</si>
  <si>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</si>
  <si>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</si>
  <si>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</si>
  <si>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</si>
  <si>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</si>
  <si>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</si>
  <si>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</si>
  <si>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</si>
  <si>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</si>
  <si>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</si>
  <si>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</si>
  <si>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</si>
  <si>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</si>
  <si>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</si>
  <si>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</si>
  <si>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</si>
  <si>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</si>
  <si>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</si>
  <si>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</si>
  <si>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</si>
  <si>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</si>
  <si>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</si>
  <si>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</si>
  <si>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</si>
  <si>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</si>
  <si>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</si>
  <si>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</si>
  <si>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</si>
  <si>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</si>
  <si>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</si>
  <si>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</si>
  <si>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</si>
  <si>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</si>
  <si>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</si>
  <si>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</si>
  <si>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</si>
  <si>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</si>
  <si>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</si>
  <si>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</si>
  <si>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</si>
  <si>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</si>
  <si>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</si>
  <si>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</si>
  <si>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</si>
  <si>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</si>
  <si>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</si>
  <si>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</si>
  <si>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</si>
  <si>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</si>
  <si>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</si>
  <si>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</si>
  <si>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</si>
  <si>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</si>
  <si>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</si>
  <si>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</si>
  <si>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</si>
  <si>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</si>
  <si>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</si>
  <si>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</si>
  <si>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</si>
  <si>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</si>
  <si>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</si>
  <si>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</si>
  <si>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</si>
  <si>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</si>
  <si>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</si>
  <si>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</si>
  <si>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</si>
  <si>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</si>
  <si>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</si>
  <si>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</si>
  <si>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</si>
  <si>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</si>
  <si>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</si>
  <si>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</si>
  <si>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</si>
  <si>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</si>
  <si>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</si>
  <si>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</si>
  <si>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</si>
  <si>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</si>
  <si>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</si>
  <si>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</si>
  <si>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</si>
  <si>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</si>
  <si>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</si>
  <si>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</si>
  <si>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</si>
  <si>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</si>
  <si>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</si>
  <si>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</si>
  <si>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</si>
  <si>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</si>
  <si>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</si>
  <si>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</si>
  <si>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</si>
  <si>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</si>
  <si>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</si>
  <si>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</si>
  <si>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</si>
  <si>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</si>
  <si>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</si>
  <si>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</si>
  <si>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</si>
  <si>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</si>
  <si>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</si>
  <si>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</si>
  <si>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</si>
  <si>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</si>
  <si>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</si>
  <si>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</si>
  <si>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</si>
  <si>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</si>
  <si>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</si>
  <si>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</si>
  <si>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</si>
  <si>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</si>
  <si>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</si>
  <si>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</si>
  <si>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</si>
  <si>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</si>
  <si>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</si>
  <si>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</si>
  <si>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</si>
  <si>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</si>
  <si>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</si>
  <si>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</si>
  <si>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</si>
  <si>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</si>
  <si>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</si>
  <si>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</si>
  <si>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</si>
  <si>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</si>
  <si>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</si>
  <si>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</si>
  <si>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</si>
  <si>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</si>
  <si>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</si>
  <si>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</si>
  <si>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</si>
  <si>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</si>
  <si>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</si>
  <si>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</si>
  <si>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</si>
  <si>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</si>
  <si>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</si>
  <si>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</si>
  <si>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</si>
  <si>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</si>
  <si>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</si>
  <si>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</si>
  <si>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</si>
  <si>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</si>
  <si>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</si>
  <si>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</si>
  <si>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</si>
  <si>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</si>
  <si>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</si>
  <si>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</si>
  <si>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</si>
  <si>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</si>
  <si>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</si>
  <si>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</si>
  <si>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</si>
  <si>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</si>
  <si>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</si>
  <si>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</si>
  <si>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</si>
  <si>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</si>
  <si>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</si>
  <si>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</si>
  <si>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</si>
  <si>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</si>
  <si>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</si>
  <si>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</si>
  <si>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</si>
  <si>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</si>
  <si>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</si>
  <si>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</si>
  <si>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</si>
  <si>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</si>
  <si>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</si>
  <si>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</si>
  <si>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</si>
  <si>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</si>
  <si>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</si>
  <si>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</si>
  <si>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</si>
  <si>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</si>
  <si>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</si>
  <si>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</si>
  <si>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</si>
  <si>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</si>
  <si>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</si>
  <si>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</si>
  <si>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</si>
  <si>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</si>
  <si>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</si>
  <si>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</si>
  <si>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</si>
  <si>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</si>
  <si>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</si>
  <si>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</si>
  <si>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</si>
  <si>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</si>
  <si>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</si>
  <si>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</si>
  <si>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</si>
  <si>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</si>
  <si>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</si>
  <si>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</si>
  <si>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</si>
  <si>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</si>
  <si>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</si>
  <si>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</si>
  <si>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</si>
  <si>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</si>
  <si>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</si>
  <si>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</si>
  <si>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</si>
  <si>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</si>
  <si>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</si>
  <si>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</si>
  <si>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</si>
  <si>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</si>
  <si>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</si>
  <si>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</si>
  <si>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</si>
  <si>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</si>
  <si>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</si>
  <si>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</si>
  <si>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</si>
  <si>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</si>
  <si>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</si>
  <si>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</si>
  <si>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</si>
  <si>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</si>
  <si>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</si>
  <si>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</si>
  <si>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</si>
  <si>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</si>
  <si>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</si>
  <si>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</si>
  <si>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</si>
  <si>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</si>
  <si>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</si>
  <si>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</si>
  <si>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</si>
  <si>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</si>
  <si>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</si>
  <si>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</si>
  <si>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</si>
  <si>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</si>
  <si>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</si>
  <si>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</si>
  <si>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</si>
  <si>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</si>
  <si>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</si>
  <si>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</si>
  <si>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</si>
  <si>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</si>
  <si>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</si>
  <si>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</si>
  <si>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</si>
  <si>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</si>
  <si>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</si>
  <si>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</si>
  <si>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</si>
  <si>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</si>
  <si>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</si>
  <si>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</si>
  <si>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</si>
  <si>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</si>
  <si>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</si>
  <si>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</si>
  <si>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</si>
  <si>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</si>
  <si>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</si>
  <si>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</si>
  <si>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</si>
  <si>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</si>
  <si>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</si>
  <si>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</si>
  <si>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</si>
  <si>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</si>
  <si>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</si>
  <si>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</si>
  <si>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</si>
  <si>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</si>
  <si>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</si>
  <si>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</si>
  <si>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</si>
  <si>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</si>
  <si>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</si>
  <si>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</si>
  <si>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</si>
  <si>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</si>
  <si>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</si>
  <si>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</si>
  <si>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</si>
  <si>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</si>
  <si>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</si>
  <si>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</si>
  <si>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</si>
  <si>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</si>
  <si>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</si>
  <si>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</si>
  <si>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</si>
  <si>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</si>
  <si>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</si>
  <si>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</si>
  <si>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</si>
  <si>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</si>
  <si>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</si>
  <si>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</si>
  <si>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</si>
  <si>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</si>
  <si>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</si>
  <si>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</si>
  <si>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</si>
  <si>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</si>
  <si>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</si>
  <si>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</si>
  <si>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</si>
  <si>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</si>
  <si>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</si>
  <si>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</si>
  <si>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</si>
  <si>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</si>
  <si>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</si>
  <si>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</si>
  <si>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</si>
  <si>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</si>
  <si>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</si>
  <si>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</si>
  <si>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</si>
  <si>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</si>
  <si>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</si>
  <si>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</si>
  <si>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</si>
  <si>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</si>
  <si>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</si>
  <si>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</si>
  <si>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</si>
  <si>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</si>
  <si>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</si>
  <si>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</si>
  <si>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</si>
  <si>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</si>
  <si>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</si>
  <si>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</si>
  <si>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</si>
  <si>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</si>
  <si>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</si>
  <si>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</si>
  <si>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</si>
  <si>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</si>
  <si>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</si>
  <si>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</si>
  <si>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</si>
  <si>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</si>
  <si>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</si>
  <si>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</si>
  <si>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</si>
  <si>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</si>
  <si>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</si>
  <si>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</si>
  <si>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</si>
  <si>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</si>
  <si>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</si>
  <si>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</si>
  <si>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</si>
  <si>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</si>
  <si>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</si>
  <si>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</si>
  <si>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</si>
  <si>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</si>
  <si>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</si>
  <si>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</si>
  <si>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</si>
  <si>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</si>
  <si>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</si>
  <si>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</si>
  <si>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</si>
  <si>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</si>
  <si>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</si>
  <si>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</si>
  <si>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</si>
  <si>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</si>
  <si>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</si>
  <si>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</si>
  <si>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</si>
  <si>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</si>
  <si>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</si>
  <si>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</si>
  <si>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</si>
  <si>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</si>
  <si>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</si>
  <si>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</si>
  <si>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</si>
  <si>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</si>
  <si>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</si>
  <si>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</si>
  <si>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</si>
  <si>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</si>
  <si>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</si>
  <si>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</si>
  <si>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</si>
  <si>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</si>
  <si>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</si>
  <si>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</si>
  <si>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</si>
  <si>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</si>
  <si>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</si>
  <si>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</si>
  <si>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</si>
  <si>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</si>
  <si>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</si>
  <si>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</si>
  <si>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</si>
  <si>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</si>
  <si>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</si>
  <si>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</si>
  <si>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</si>
  <si>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</si>
  <si>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</si>
  <si>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</si>
  <si>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</si>
  <si>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</si>
  <si>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</si>
  <si>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</si>
  <si>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</si>
  <si>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</si>
  <si>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</si>
  <si>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</si>
  <si>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</si>
  <si>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</si>
  <si>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</si>
  <si>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</si>
  <si>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</si>
  <si>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</si>
  <si>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</si>
  <si>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</si>
  <si>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</si>
  <si>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</si>
  <si>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</si>
  <si>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</si>
  <si>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</si>
  <si>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</si>
  <si>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</si>
  <si>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</si>
  <si>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</si>
  <si>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</si>
  <si>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</si>
  <si>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</si>
  <si>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</si>
  <si>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</si>
  <si>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</si>
  <si>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</si>
  <si>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</si>
  <si>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</si>
  <si>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</si>
  <si>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</si>
  <si>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</si>
  <si>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</si>
  <si>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</si>
  <si>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</si>
  <si>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</si>
  <si>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</si>
  <si>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</si>
  <si>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</si>
  <si>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</si>
  <si>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</si>
  <si>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</si>
  <si>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</si>
  <si>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</si>
  <si>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</si>
  <si>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</si>
  <si>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</si>
  <si>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</si>
  <si>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</si>
  <si>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</si>
  <si>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</si>
  <si>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</si>
  <si>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</si>
  <si>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</si>
  <si>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</si>
  <si>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</si>
  <si>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</si>
  <si>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</si>
  <si>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</si>
  <si>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</si>
  <si>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</si>
  <si>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</si>
  <si>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</si>
  <si>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</si>
  <si>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</si>
  <si>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</si>
  <si>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</si>
  <si>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</si>
  <si>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</si>
  <si>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</si>
  <si>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</si>
  <si>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</si>
  <si>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</si>
  <si>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</si>
  <si>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</si>
  <si>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</si>
  <si>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</si>
  <si>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</si>
  <si>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</si>
  <si>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</si>
  <si>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</si>
  <si>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</si>
  <si>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</si>
  <si>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</si>
  <si>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</si>
  <si>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</si>
  <si>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</si>
  <si>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</si>
  <si>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</si>
  <si>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</si>
  <si>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</si>
  <si>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</si>
  <si>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</si>
  <si>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</si>
  <si>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</si>
  <si>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</si>
  <si>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</si>
  <si>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</si>
  <si>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</si>
  <si>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</si>
  <si>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</si>
  <si>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</si>
  <si>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</si>
  <si>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</si>
  <si>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</si>
  <si>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</si>
  <si>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</si>
  <si>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</si>
  <si>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</si>
  <si>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</si>
  <si>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</si>
  <si>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</si>
  <si>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</si>
  <si>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</si>
  <si>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</si>
  <si>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</si>
  <si>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</si>
  <si>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</si>
  <si>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</si>
  <si>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</si>
  <si>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</si>
  <si>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</si>
  <si>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</si>
  <si>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</si>
  <si>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</si>
  <si>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</si>
  <si>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</si>
  <si>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</si>
  <si>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</si>
  <si>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</si>
  <si>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</si>
  <si>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</si>
  <si>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</si>
  <si>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</si>
  <si>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</si>
  <si>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</si>
  <si>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</si>
  <si>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</si>
  <si>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</si>
  <si>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</si>
  <si>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</si>
  <si>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</si>
  <si>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</si>
  <si>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</si>
  <si>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</si>
  <si>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</si>
  <si>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</si>
  <si>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</si>
  <si>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</si>
  <si>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</si>
  <si>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</si>
  <si>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</si>
  <si>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</si>
  <si>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</si>
  <si>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</si>
  <si>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</si>
  <si>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</si>
  <si>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</si>
  <si>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</si>
  <si>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</si>
  <si>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</si>
  <si>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</si>
  <si>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</si>
  <si>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</si>
  <si>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</si>
  <si>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</si>
  <si>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</si>
  <si>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</si>
  <si>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</si>
  <si>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</si>
  <si>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</si>
  <si>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</si>
  <si>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</si>
  <si>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</si>
  <si>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</si>
  <si>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</si>
  <si>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</si>
  <si>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</si>
  <si>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</si>
  <si>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</si>
  <si>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</si>
  <si>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</si>
  <si>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</si>
  <si>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</si>
  <si>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</si>
  <si>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</si>
  <si>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</si>
  <si>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</si>
  <si>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</si>
  <si>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</si>
  <si>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</si>
  <si>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</si>
  <si>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</si>
  <si>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</si>
  <si>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</si>
  <si>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</si>
  <si>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</si>
  <si>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</si>
  <si>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</si>
  <si>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</si>
  <si>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</si>
  <si>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</si>
  <si>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</si>
  <si>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</si>
  <si>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</si>
  <si>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</si>
  <si>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</si>
  <si>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</si>
  <si>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</si>
  <si>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</si>
  <si>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</si>
  <si>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</si>
  <si>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</si>
  <si>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</si>
  <si>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</si>
  <si>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</si>
  <si>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</si>
  <si>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</si>
  <si>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</si>
  <si>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</si>
  <si>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</si>
  <si>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</si>
  <si>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</si>
  <si>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</si>
  <si>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</si>
  <si>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</si>
  <si>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</si>
  <si>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</si>
  <si>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</si>
  <si>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</si>
  <si>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</si>
  <si>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</si>
  <si>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</si>
  <si>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</si>
  <si>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</si>
  <si>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</si>
  <si>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</si>
  <si>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</si>
  <si>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</si>
  <si>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</si>
  <si>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</si>
  <si>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</si>
  <si>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</si>
  <si>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</si>
  <si>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</si>
  <si>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</si>
  <si>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</si>
  <si>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</si>
  <si>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</si>
  <si>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</si>
  <si>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</si>
  <si>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</si>
  <si>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</si>
  <si>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</si>
  <si>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</si>
  <si>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</si>
  <si>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</si>
  <si>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</si>
  <si>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</si>
  <si>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</si>
  <si>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</si>
  <si>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</si>
  <si>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</si>
  <si>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</si>
  <si>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</si>
  <si>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</si>
  <si>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</si>
  <si>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</si>
  <si>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</si>
  <si>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</si>
  <si>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</si>
  <si>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</si>
  <si>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</si>
  <si>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</si>
  <si>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</si>
  <si>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</si>
  <si>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</si>
  <si>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</si>
  <si>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</si>
  <si>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</si>
  <si>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</si>
  <si>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</si>
  <si>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</si>
  <si>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</si>
  <si>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</si>
  <si>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</si>
  <si>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</si>
  <si>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</si>
  <si>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</si>
  <si>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</si>
  <si>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</si>
  <si>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</si>
  <si>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</si>
  <si>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</si>
  <si>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</si>
  <si>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</si>
  <si>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</si>
  <si>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</si>
  <si>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</si>
  <si>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</si>
  <si>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</si>
  <si>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</si>
  <si>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</si>
  <si>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</si>
  <si>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</si>
  <si>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</si>
  <si>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</si>
  <si>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</si>
  <si>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</si>
  <si>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</si>
  <si>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</si>
  <si>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</si>
  <si>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</si>
  <si>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</si>
  <si>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</si>
  <si>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</si>
  <si>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</si>
  <si>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</si>
  <si>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</si>
  <si>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</si>
  <si>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</si>
  <si>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</si>
  <si>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</si>
  <si>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</si>
  <si>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</si>
  <si>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</si>
  <si>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</si>
  <si>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</si>
  <si>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</si>
  <si>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</si>
  <si>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</si>
  <si>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</si>
  <si>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</si>
  <si>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</si>
  <si>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</si>
  <si>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</si>
  <si>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</si>
  <si>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</si>
  <si>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</si>
  <si>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</si>
  <si>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</si>
  <si>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</si>
  <si>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</si>
  <si>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</si>
  <si>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</si>
  <si>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</si>
  <si>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</si>
  <si>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</si>
  <si>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</si>
  <si>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</si>
  <si>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</si>
  <si>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</si>
  <si>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</si>
  <si>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</si>
  <si>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</si>
  <si>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</si>
  <si>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</si>
  <si>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</si>
  <si>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</si>
  <si>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</si>
  <si>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</si>
  <si>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</si>
  <si>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</si>
  <si>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</si>
  <si>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</si>
  <si>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</si>
  <si>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</si>
  <si>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</si>
  <si>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</si>
  <si>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</si>
  <si>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</si>
  <si>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</si>
  <si>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</si>
  <si>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</si>
  <si>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</si>
  <si>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</si>
  <si>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</si>
  <si>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</si>
  <si>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</si>
  <si>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</si>
  <si>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</si>
  <si>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</si>
  <si>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</si>
  <si>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</si>
  <si>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</si>
  <si>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</si>
  <si>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</si>
  <si>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</si>
  <si>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</si>
  <si>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</si>
  <si>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</si>
  <si>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</si>
  <si>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</si>
  <si>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</si>
  <si>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</si>
  <si>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</si>
  <si>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</si>
  <si>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</si>
  <si>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</si>
  <si>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</si>
  <si>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</si>
  <si>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</si>
  <si>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</si>
  <si>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</si>
  <si>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</si>
  <si>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</si>
  <si>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</si>
  <si>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</si>
  <si>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</si>
  <si>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</si>
  <si>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</si>
  <si>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</si>
  <si>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</si>
  <si>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</si>
  <si>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</si>
  <si>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</si>
  <si>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</si>
  <si>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</si>
  <si>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</si>
  <si>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</si>
  <si>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</si>
  <si>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</si>
  <si>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</si>
  <si>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</si>
  <si>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</si>
  <si>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</si>
  <si>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</si>
  <si>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</si>
  <si>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</si>
  <si>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</si>
  <si>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</si>
  <si>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</si>
  <si>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</si>
  <si>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</si>
  <si>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</si>
  <si>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</si>
  <si>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</si>
  <si>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</si>
  <si>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</si>
  <si>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</si>
  <si>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</si>
  <si>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</si>
  <si>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</si>
  <si>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</si>
  <si>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</si>
  <si>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</si>
  <si>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</si>
  <si>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</si>
  <si>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</si>
  <si>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</si>
  <si>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</si>
  <si>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</si>
  <si>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</si>
  <si>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</si>
  <si>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</si>
  <si>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</si>
  <si>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</si>
  <si>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</si>
  <si>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</si>
  <si>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</si>
  <si>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</si>
  <si>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</si>
  <si>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</si>
  <si>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</si>
  <si>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</si>
  <si>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</si>
  <si>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</si>
  <si>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</si>
  <si>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</si>
  <si>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</si>
  <si>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</si>
  <si>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</si>
  <si>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</si>
  <si>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</si>
  <si>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</si>
  <si>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</si>
  <si>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</si>
  <si>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</si>
  <si>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</si>
  <si>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</si>
  <si>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</si>
  <si>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</si>
  <si>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</si>
  <si>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</si>
  <si>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</si>
  <si>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</si>
  <si>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</si>
  <si>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</si>
  <si>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</si>
  <si>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</si>
  <si>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</si>
  <si>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</si>
  <si>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</si>
  <si>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</si>
  <si>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</si>
  <si>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</si>
  <si>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</si>
  <si>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</si>
  <si>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</si>
  <si>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</si>
  <si>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</si>
  <si>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</si>
  <si>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</si>
  <si>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</si>
  <si>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</si>
  <si>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</si>
  <si>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</si>
  <si>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</si>
  <si>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</si>
  <si>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</si>
  <si>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</si>
  <si>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</si>
  <si>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</si>
  <si>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</si>
  <si>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</si>
  <si>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</si>
  <si>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</si>
  <si>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</si>
  <si>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</si>
  <si>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</si>
  <si>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</si>
  <si>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</si>
  <si>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</si>
  <si>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</si>
  <si>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</si>
  <si>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</si>
  <si>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</si>
  <si>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</si>
  <si>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</si>
  <si>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</si>
  <si>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</si>
  <si>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</si>
  <si>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</si>
  <si>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</si>
  <si>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</si>
  <si>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</si>
  <si>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</si>
  <si>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</si>
  <si>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</si>
  <si>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</si>
  <si>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</si>
  <si>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</si>
  <si>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</si>
  <si>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</si>
  <si>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</si>
  <si>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</si>
  <si>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</si>
  <si>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</si>
  <si>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</si>
  <si>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</si>
  <si>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</si>
  <si>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</si>
  <si>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</si>
  <si>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</si>
  <si>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</si>
  <si>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</si>
  <si>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</si>
  <si>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</si>
  <si>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</si>
  <si>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</si>
  <si>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</si>
  <si>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</si>
  <si>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</si>
  <si>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</si>
  <si>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</si>
  <si>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</si>
  <si>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</si>
  <si>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</si>
  <si>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</si>
  <si>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</si>
  <si>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</si>
  <si>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</si>
  <si>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</si>
  <si>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</si>
  <si>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</si>
  <si>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</si>
  <si>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</si>
  <si>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</si>
  <si>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</si>
  <si>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</si>
  <si>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</si>
  <si>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</si>
  <si>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</si>
  <si>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</si>
  <si>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</si>
  <si>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</si>
  <si>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</si>
  <si>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</si>
  <si>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</si>
  <si>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</si>
  <si>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</si>
  <si>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</si>
  <si>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</si>
  <si>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</si>
  <si>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</si>
  <si>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</si>
  <si>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</si>
  <si>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</si>
  <si>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</si>
  <si>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</si>
  <si>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</si>
  <si>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</si>
  <si>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</si>
  <si>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</si>
  <si>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</si>
  <si>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</si>
  <si>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</si>
  <si>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</si>
  <si>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</si>
  <si>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</si>
  <si>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</si>
  <si>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</si>
  <si>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</si>
  <si>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</si>
  <si>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</si>
  <si>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</si>
  <si>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</si>
  <si>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</si>
  <si>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</si>
  <si>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</si>
  <si>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</si>
  <si>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</si>
  <si>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</si>
  <si>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</si>
  <si>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</si>
  <si>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</si>
  <si>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</si>
  <si>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</si>
  <si>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</si>
  <si>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</si>
  <si>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</si>
  <si>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</si>
  <si>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</si>
  <si>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</si>
  <si>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</si>
  <si>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</si>
  <si>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</si>
  <si>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</si>
  <si>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</si>
  <si>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</si>
  <si>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</si>
  <si>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</si>
  <si>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</si>
  <si>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</si>
  <si>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</si>
  <si>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</si>
  <si>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</si>
  <si>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</si>
  <si>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</si>
  <si>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</si>
  <si>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</si>
  <si>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</si>
  <si>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</si>
  <si>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</si>
  <si>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</si>
  <si>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</si>
  <si>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</si>
  <si>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</si>
  <si>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</si>
  <si>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</si>
  <si>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</si>
  <si>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</si>
  <si>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</si>
  <si>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</si>
  <si>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</si>
  <si>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</si>
  <si>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</si>
  <si>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</si>
  <si>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</si>
  <si>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</si>
  <si>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</si>
  <si>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</si>
  <si>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</si>
  <si>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</si>
  <si>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</si>
  <si>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</si>
  <si>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</si>
  <si>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</si>
  <si>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</si>
  <si>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</si>
  <si>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</si>
  <si>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</si>
  <si>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</si>
  <si>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</si>
  <si>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</si>
  <si>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</si>
  <si>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</si>
  <si>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</si>
  <si>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</si>
  <si>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</si>
  <si>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</si>
  <si>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</si>
  <si>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</si>
  <si>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</si>
  <si>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</si>
  <si>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</si>
  <si>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</si>
  <si>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</si>
  <si>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</si>
  <si>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</si>
  <si>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</si>
  <si>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</si>
  <si>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</si>
  <si>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</si>
  <si>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</si>
  <si>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</si>
  <si>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</si>
  <si>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</si>
  <si>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</si>
  <si>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</si>
  <si>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</si>
  <si>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</si>
  <si>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</si>
  <si>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</si>
  <si>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</si>
  <si>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</si>
  <si>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</si>
  <si>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</si>
  <si>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</si>
  <si>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</si>
  <si>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</si>
  <si>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</si>
  <si>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</si>
  <si>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</si>
  <si>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</si>
  <si>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</si>
  <si>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</si>
  <si>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</si>
  <si>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</si>
  <si>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</si>
  <si>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</si>
  <si>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</si>
  <si>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</si>
  <si>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</si>
  <si>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</si>
  <si>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</si>
  <si>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</si>
  <si>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</si>
  <si>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</si>
  <si>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</si>
  <si>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</si>
  <si>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</si>
  <si>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</si>
  <si>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</si>
  <si>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</si>
  <si>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</si>
  <si>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</si>
  <si>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</si>
  <si>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</si>
  <si>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</si>
  <si>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</si>
  <si>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</si>
  <si>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</si>
  <si>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</si>
  <si>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</si>
  <si>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</si>
  <si>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</si>
  <si>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</si>
  <si>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</si>
  <si>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</si>
  <si>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</si>
  <si>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</si>
  <si>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</si>
  <si>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</si>
  <si>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</si>
  <si>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</si>
  <si>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</si>
  <si>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</si>
  <si>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</si>
  <si>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</si>
  <si>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</si>
  <si>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</si>
  <si>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</si>
  <si>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</si>
  <si>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</si>
  <si>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</si>
  <si>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</si>
  <si>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</si>
  <si>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</si>
  <si>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</si>
  <si>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</si>
  <si>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</si>
  <si>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</si>
  <si>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</si>
  <si>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</si>
  <si>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</si>
  <si>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</si>
  <si>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</si>
  <si>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</si>
  <si>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</si>
  <si>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</si>
  <si>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</si>
  <si>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</si>
  <si>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</si>
  <si>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</si>
  <si>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</si>
  <si>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</si>
  <si>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</si>
  <si>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</si>
  <si>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</si>
  <si>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</si>
  <si>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</si>
  <si>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</si>
  <si>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</si>
  <si>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</si>
  <si>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</si>
  <si>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</si>
  <si>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</si>
  <si>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</si>
  <si>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</si>
  <si>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</si>
  <si>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</si>
  <si>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</si>
  <si>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</si>
  <si>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</si>
  <si>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</si>
  <si>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</si>
  <si>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</si>
  <si>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</si>
  <si>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</si>
  <si>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</si>
  <si>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</si>
  <si>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</si>
  <si>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</si>
  <si>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</si>
  <si>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</si>
  <si>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</si>
  <si>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</si>
  <si>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</si>
  <si>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</si>
  <si>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</si>
  <si>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</si>
  <si>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</si>
  <si>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</si>
  <si>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</si>
  <si>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</si>
  <si>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</si>
  <si>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</si>
  <si>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</si>
  <si>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</si>
  <si>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</si>
  <si>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</si>
  <si>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</si>
  <si>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</si>
  <si>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</si>
  <si>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</si>
  <si>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</si>
  <si>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</si>
  <si>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</si>
  <si>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</si>
  <si>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</si>
  <si>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</si>
  <si>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</si>
  <si>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</si>
  <si>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</si>
  <si>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</si>
  <si>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</si>
  <si>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</si>
  <si>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</si>
  <si>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</si>
  <si>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</si>
  <si>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</si>
  <si>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</si>
  <si>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</si>
  <si>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</si>
  <si>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</si>
  <si>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</si>
  <si>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</si>
  <si>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</si>
  <si>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</si>
  <si>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</si>
  <si>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</si>
  <si>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</si>
  <si>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</si>
  <si>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</si>
  <si>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</si>
  <si>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</si>
  <si>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</si>
  <si>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</si>
  <si>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</si>
  <si>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</si>
  <si>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</si>
  <si>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</si>
  <si>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</si>
  <si>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</si>
  <si>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</si>
  <si>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</si>
  <si>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</si>
  <si>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</si>
  <si>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</si>
  <si>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</si>
  <si>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</si>
  <si>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</si>
  <si>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</si>
  <si>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</si>
  <si>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</si>
  <si>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</si>
  <si>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</si>
  <si>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</si>
  <si>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</si>
  <si>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</si>
  <si>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</si>
  <si>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</si>
  <si>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</si>
  <si>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</si>
  <si>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</si>
  <si>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</si>
  <si>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</si>
  <si>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</si>
  <si>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</si>
  <si>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</si>
  <si>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</si>
  <si>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</si>
  <si>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</si>
  <si>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</si>
  <si>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</si>
  <si>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</si>
  <si>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</si>
  <si>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</si>
  <si>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</si>
  <si>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</si>
  <si>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</si>
  <si>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</si>
  <si>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</si>
  <si>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</si>
  <si>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</si>
  <si>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</si>
  <si>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</si>
  <si>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</si>
  <si>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</si>
  <si>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</si>
  <si>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</si>
  <si>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</si>
  <si>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</si>
  <si>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</si>
  <si>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</si>
  <si>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</si>
  <si>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</si>
  <si>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</si>
  <si>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</si>
  <si>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</si>
  <si>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</si>
  <si>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</si>
  <si>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</si>
  <si>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</si>
  <si>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</si>
  <si>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</si>
  <si>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</si>
  <si>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</si>
  <si>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</si>
  <si>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</si>
  <si>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</si>
  <si>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</si>
  <si>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</si>
  <si>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</si>
  <si>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</si>
  <si>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</si>
  <si>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</si>
  <si>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</si>
  <si>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</si>
  <si>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</si>
  <si>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</si>
  <si>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</si>
  <si>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</si>
  <si>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</si>
  <si>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</si>
  <si>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</si>
  <si>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</si>
  <si>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</si>
  <si>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</si>
  <si>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</si>
  <si>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</si>
  <si>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</si>
  <si>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</si>
  <si>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</si>
  <si>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</si>
  <si>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</si>
  <si>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</si>
  <si>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</si>
  <si>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</si>
  <si>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</si>
  <si>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</si>
  <si>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</si>
  <si>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</si>
  <si>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</si>
  <si>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</si>
  <si>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</si>
  <si>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</si>
  <si>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</si>
  <si>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</si>
  <si>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</si>
  <si>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</si>
  <si>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</si>
  <si>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</si>
  <si>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</si>
  <si>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</si>
  <si>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</si>
  <si>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</si>
  <si>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</si>
  <si>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</si>
  <si>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</si>
  <si>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</si>
  <si>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</si>
  <si>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</si>
  <si>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</si>
  <si>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</si>
  <si>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</si>
  <si>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</si>
  <si>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</si>
  <si>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</si>
  <si>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</si>
  <si>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</si>
  <si>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</si>
  <si>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</si>
  <si>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</si>
  <si>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</si>
  <si>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</si>
  <si>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</si>
  <si>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</si>
  <si>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</si>
  <si>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</si>
  <si>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</si>
  <si>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</si>
  <si>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</si>
  <si>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</si>
  <si>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</si>
  <si>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</si>
  <si>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</si>
  <si>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</si>
  <si>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</si>
  <si>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</si>
  <si>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</si>
  <si>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</si>
  <si>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</si>
  <si>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</si>
  <si>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</si>
  <si>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</si>
  <si>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</si>
  <si>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</si>
  <si>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</si>
  <si>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</si>
  <si>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</si>
  <si>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</si>
  <si>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</si>
  <si>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</si>
  <si>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</si>
  <si>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</si>
  <si>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</si>
  <si>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</si>
  <si>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</si>
  <si>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</si>
  <si>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</si>
  <si>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</si>
  <si>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</si>
  <si>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</si>
  <si>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</si>
  <si>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</si>
  <si>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</si>
  <si>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</si>
  <si>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</si>
  <si>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</si>
  <si>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</si>
  <si>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</si>
  <si>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</si>
  <si>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</si>
  <si>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</si>
  <si>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</si>
  <si>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</si>
  <si>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</si>
  <si>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</si>
  <si>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</si>
  <si>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</si>
  <si>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</si>
  <si>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</si>
  <si>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</si>
  <si>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</si>
  <si>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</si>
  <si>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</si>
  <si>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</si>
  <si>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</si>
  <si>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</si>
  <si>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</si>
  <si>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</si>
  <si>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</si>
  <si>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</si>
  <si>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</si>
  <si>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</si>
  <si>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</si>
  <si>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</si>
  <si>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</si>
  <si>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</si>
  <si>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</si>
  <si>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</si>
  <si>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</si>
  <si>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</si>
  <si>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</si>
  <si>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</si>
  <si>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</si>
  <si>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</si>
  <si>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</si>
  <si>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</si>
  <si>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</si>
  <si>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</si>
  <si>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</si>
  <si>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</si>
  <si>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</si>
  <si>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</si>
  <si>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</si>
  <si>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</si>
  <si>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</si>
  <si>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</si>
  <si>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</si>
  <si>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</si>
  <si>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</si>
  <si>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</si>
  <si>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</si>
  <si>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</si>
  <si>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</si>
  <si>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</si>
  <si>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</si>
  <si>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</si>
  <si>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</si>
  <si>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</si>
  <si>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</si>
  <si>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</si>
  <si>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</si>
  <si>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</si>
  <si>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</si>
  <si>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</si>
  <si>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</si>
  <si>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</si>
  <si>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</si>
  <si>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</si>
  <si>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</si>
  <si>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</si>
  <si>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</si>
  <si>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</si>
  <si>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</si>
  <si>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</si>
  <si>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</si>
  <si>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</si>
  <si>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</si>
  <si>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</si>
  <si>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</si>
  <si>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</si>
  <si>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</si>
  <si>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</si>
  <si>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</si>
  <si>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</si>
  <si>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</si>
  <si>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</si>
  <si>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</si>
  <si>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</si>
  <si>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</si>
  <si>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</si>
  <si>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</si>
  <si>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</si>
  <si>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</si>
  <si>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</si>
  <si>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</si>
  <si>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</si>
  <si>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</si>
  <si>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</si>
  <si>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</si>
  <si>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</si>
  <si>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</si>
  <si>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</si>
  <si>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</si>
  <si>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</si>
  <si>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</si>
  <si>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</si>
  <si>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</si>
  <si>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</si>
  <si>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</si>
  <si>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</si>
  <si>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</si>
  <si>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</si>
  <si>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</si>
  <si>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</si>
  <si>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</si>
  <si>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</si>
  <si>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</si>
  <si>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</si>
  <si>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</si>
  <si>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</si>
  <si>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</si>
  <si>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</si>
  <si>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</si>
  <si>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</si>
  <si>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</si>
  <si>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</si>
  <si>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</si>
  <si>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</si>
  <si>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</si>
  <si>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</si>
  <si>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</si>
  <si>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</si>
  <si>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</si>
  <si>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</si>
  <si>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</si>
  <si>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</si>
  <si>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</si>
  <si>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</si>
  <si>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</si>
  <si>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</si>
  <si>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</si>
  <si>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</si>
  <si>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</si>
  <si>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</si>
  <si>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</si>
  <si>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</si>
  <si>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</si>
  <si>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</si>
  <si>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</si>
  <si>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</si>
  <si>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</si>
  <si>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</si>
  <si>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</si>
  <si>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</si>
  <si>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</si>
  <si>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</si>
  <si>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</si>
  <si>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</si>
  <si>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</si>
  <si>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</si>
  <si>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</si>
  <si>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</si>
  <si>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</si>
  <si>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</si>
  <si>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</si>
  <si>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</si>
  <si>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</si>
  <si>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</si>
  <si>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</si>
  <si>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</si>
  <si>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</si>
  <si>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</si>
  <si>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</si>
  <si>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</si>
  <si>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</si>
  <si>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</si>
  <si>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</si>
  <si>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</si>
  <si>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</si>
  <si>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</si>
  <si>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</si>
  <si>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</si>
  <si>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</si>
  <si>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</si>
  <si>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</si>
  <si>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</si>
  <si>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</si>
  <si>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</si>
  <si>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</si>
  <si>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</si>
  <si>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</si>
  <si>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</si>
  <si>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</si>
  <si>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</si>
  <si>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</si>
  <si>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</si>
  <si>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</si>
  <si>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</si>
  <si>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</si>
  <si>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</si>
  <si>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</si>
  <si>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</si>
  <si>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</si>
  <si>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</si>
  <si>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</si>
  <si>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</si>
  <si>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</si>
  <si>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</si>
  <si>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</si>
  <si>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</si>
  <si>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</si>
  <si>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</si>
  <si>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</si>
  <si>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</si>
  <si>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</si>
  <si>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</si>
  <si>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</si>
  <si>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</si>
  <si>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</si>
  <si>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</si>
  <si>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</si>
  <si>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</si>
  <si>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</si>
  <si>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</si>
  <si>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</si>
  <si>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</si>
  <si>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</si>
  <si>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</si>
  <si>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</si>
  <si>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</si>
  <si>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</si>
  <si>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</si>
  <si>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</si>
  <si>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</si>
  <si>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</si>
  <si>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</si>
  <si>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</si>
  <si>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</si>
  <si>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</si>
  <si>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</si>
  <si>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</si>
  <si>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</si>
  <si>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</si>
  <si>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</si>
  <si>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</si>
  <si>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</si>
  <si>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</si>
  <si>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</si>
  <si>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</si>
  <si>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</si>
  <si>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</si>
  <si>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</si>
  <si>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</si>
  <si>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</si>
  <si>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</si>
  <si>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</si>
  <si>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</si>
  <si>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</si>
  <si>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</si>
  <si>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</si>
  <si>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</si>
  <si>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</si>
  <si>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</si>
  <si>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</si>
  <si>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</si>
  <si>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</si>
  <si>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</si>
  <si>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</si>
  <si>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</si>
  <si>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</si>
  <si>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</si>
  <si>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</si>
  <si>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</si>
  <si>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</si>
  <si>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</si>
  <si>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</si>
  <si>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</si>
  <si>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</si>
  <si>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</si>
  <si>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</si>
  <si>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</si>
  <si>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</si>
  <si>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</si>
  <si>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</si>
  <si>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</si>
  <si>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</si>
  <si>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</si>
  <si>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</si>
  <si>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</si>
  <si>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</si>
  <si>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</si>
  <si>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</si>
  <si>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</si>
  <si>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</si>
  <si>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</si>
  <si>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</si>
  <si>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</si>
  <si>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</si>
  <si>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</si>
  <si>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</si>
  <si>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</si>
  <si>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</si>
  <si>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</si>
  <si>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</si>
  <si>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</si>
  <si>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</si>
  <si>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</si>
  <si>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</si>
  <si>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</si>
  <si>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</si>
  <si>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</si>
  <si>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</si>
  <si>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</si>
  <si>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</si>
  <si>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</si>
  <si>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</si>
  <si>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</si>
  <si>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</si>
  <si>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</si>
  <si>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</si>
  <si>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</si>
  <si>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</si>
  <si>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</si>
  <si>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</si>
  <si>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</si>
  <si>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</si>
  <si>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</si>
  <si>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</si>
  <si>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</si>
  <si>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</si>
  <si>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</si>
  <si>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</si>
  <si>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</si>
  <si>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</si>
  <si>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</si>
  <si>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</si>
  <si>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</si>
  <si>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</si>
  <si>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</si>
  <si>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</si>
  <si>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</si>
  <si>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</si>
  <si>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</si>
  <si>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</si>
  <si>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</si>
  <si>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</si>
  <si>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</si>
  <si>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</si>
  <si>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</si>
  <si>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</si>
  <si>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</si>
  <si>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</si>
  <si>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</si>
  <si>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</si>
  <si>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</si>
  <si>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</si>
  <si>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</si>
  <si>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</si>
  <si>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</si>
  <si>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</si>
  <si>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</si>
  <si>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</si>
  <si>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</si>
  <si>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</si>
  <si>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</si>
  <si>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</si>
  <si>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</si>
  <si>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</si>
  <si>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</si>
  <si>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</si>
  <si>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</si>
  <si>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</si>
  <si>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</si>
  <si>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</si>
  <si>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</si>
  <si>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</si>
  <si>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</si>
  <si>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</si>
  <si>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</si>
  <si>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</si>
  <si>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</si>
  <si>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</si>
  <si>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</si>
  <si>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</si>
  <si>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</si>
  <si>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</si>
  <si>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</si>
  <si>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</si>
  <si>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</si>
  <si>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</si>
  <si>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</si>
  <si>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</si>
  <si>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</si>
  <si>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</si>
  <si>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</si>
  <si>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</si>
  <si>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</si>
  <si>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</si>
  <si>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</si>
  <si>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</si>
  <si>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</si>
  <si>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</si>
  <si>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</si>
  <si>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</si>
  <si>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</si>
  <si>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</si>
  <si>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</si>
  <si>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</si>
  <si>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</si>
  <si>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</si>
  <si>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</si>
  <si>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</si>
  <si>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</si>
  <si>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</si>
  <si>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</si>
  <si>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</si>
  <si>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</si>
  <si>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</si>
  <si>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</si>
  <si>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</si>
  <si>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</si>
  <si>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</si>
  <si>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</si>
  <si>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</si>
  <si>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</si>
  <si>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</si>
  <si>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</si>
  <si>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</si>
  <si>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</si>
  <si>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</si>
  <si>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</si>
  <si>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</si>
  <si>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</si>
  <si>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</si>
  <si>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</si>
  <si>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</si>
  <si>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</si>
  <si>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</si>
  <si>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</si>
  <si>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</si>
  <si>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</si>
  <si>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</si>
  <si>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</si>
  <si>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</si>
  <si>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</si>
  <si>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</si>
  <si>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</si>
  <si>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</si>
  <si>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</si>
  <si>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</si>
  <si>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</si>
  <si>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</si>
  <si>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</si>
  <si>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</si>
  <si>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</si>
  <si>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</si>
  <si>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</si>
  <si>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</si>
  <si>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</si>
  <si>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</si>
  <si>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</si>
  <si>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</si>
  <si>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</si>
  <si>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</si>
  <si>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</si>
  <si>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</si>
  <si>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</si>
  <si>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</si>
  <si>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</si>
  <si>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</si>
  <si>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</si>
  <si>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</si>
  <si>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</si>
  <si>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</si>
  <si>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</si>
  <si>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</si>
  <si>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</si>
  <si>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</si>
  <si>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</si>
  <si>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</si>
  <si>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</si>
  <si>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</si>
  <si>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</si>
  <si>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</si>
  <si>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</si>
  <si>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</si>
  <si>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</si>
  <si>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</si>
  <si>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</si>
  <si>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</si>
  <si>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</si>
  <si>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</si>
  <si>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</si>
  <si>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</si>
  <si>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</si>
  <si>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</si>
  <si>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</si>
  <si>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</si>
  <si>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</si>
  <si>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</si>
  <si>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</si>
  <si>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</si>
  <si>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</si>
  <si>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</si>
  <si>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</si>
  <si>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</si>
  <si>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</si>
  <si>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</si>
  <si>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</si>
  <si>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</si>
  <si>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</si>
  <si>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</si>
  <si>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</si>
  <si>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</si>
  <si>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</si>
  <si>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</si>
  <si>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</si>
  <si>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</si>
  <si>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</si>
  <si>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</si>
  <si>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</si>
  <si>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</si>
  <si>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</si>
  <si>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</si>
  <si>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</si>
  <si>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</si>
  <si>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</si>
  <si>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</si>
  <si>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</si>
  <si>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</si>
  <si>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</si>
  <si>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</si>
  <si>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</si>
  <si>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</si>
  <si>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</si>
  <si>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</si>
  <si>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</si>
  <si>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</si>
  <si>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</si>
  <si>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</si>
  <si>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</si>
  <si>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</si>
  <si>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</si>
  <si>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</si>
  <si>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</si>
  <si>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</si>
  <si>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</si>
  <si>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</si>
  <si>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</si>
  <si>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</si>
  <si>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</si>
  <si>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</si>
  <si>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</si>
  <si>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</si>
  <si>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</si>
  <si>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</si>
  <si>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</si>
  <si>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</si>
  <si>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</si>
  <si>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</si>
  <si>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</si>
  <si>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</si>
  <si>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</si>
  <si>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</si>
  <si>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</si>
  <si>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</si>
  <si>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</si>
  <si>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</si>
  <si>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</si>
  <si>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</si>
  <si>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</si>
  <si>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</si>
  <si>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</si>
  <si>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</si>
  <si>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</si>
  <si>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</si>
  <si>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</si>
  <si>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</si>
  <si>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</si>
  <si>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</si>
  <si>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</si>
  <si>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</si>
  <si>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</si>
  <si>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</si>
  <si>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</si>
  <si>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</si>
  <si>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</si>
  <si>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</si>
  <si>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</si>
  <si>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</si>
  <si>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</si>
  <si>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</si>
  <si>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</si>
  <si>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</si>
  <si>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</si>
  <si>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</si>
  <si>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</si>
  <si>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</si>
  <si>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</si>
  <si>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</si>
  <si>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</si>
  <si>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</si>
  <si>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</si>
  <si>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</si>
  <si>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</si>
  <si>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</si>
  <si>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</si>
  <si>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</si>
  <si>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</si>
  <si>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</si>
  <si>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</si>
  <si>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</si>
  <si>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</si>
  <si>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</si>
  <si>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</si>
  <si>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</si>
  <si>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</si>
  <si>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</si>
  <si>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</si>
  <si>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</si>
  <si>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</si>
  <si>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</si>
  <si>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</si>
  <si>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</si>
  <si>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</si>
  <si>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</si>
  <si>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</si>
  <si>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</si>
  <si>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</si>
  <si>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</si>
  <si>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</si>
  <si>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</si>
  <si>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</si>
  <si>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</si>
  <si>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</si>
  <si>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</si>
  <si>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</si>
  <si>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</si>
  <si>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</si>
  <si>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</si>
  <si>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</si>
  <si>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</si>
  <si>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</si>
  <si>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</si>
  <si>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</si>
  <si>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</si>
  <si>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</si>
  <si>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</si>
  <si>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</si>
  <si>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</si>
  <si>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</si>
  <si>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</si>
  <si>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</si>
  <si>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</si>
  <si>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</si>
  <si>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</si>
  <si>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</si>
  <si>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</si>
  <si>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</si>
  <si>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</si>
  <si>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</si>
  <si>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</si>
  <si>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</si>
  <si>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</si>
  <si>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</si>
  <si>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</si>
  <si>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</si>
  <si>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</si>
  <si>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</si>
  <si>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</si>
  <si>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</si>
  <si>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</si>
  <si>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</si>
  <si>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</si>
  <si>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</si>
  <si>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</si>
  <si>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</si>
  <si>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</si>
  <si>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</si>
  <si>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</si>
  <si>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</si>
  <si>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</si>
  <si>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</si>
  <si>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</si>
  <si>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</si>
  <si>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</si>
  <si>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</si>
  <si>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</si>
  <si>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</si>
  <si>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</si>
  <si>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</si>
  <si>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</si>
  <si>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</si>
  <si>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</si>
  <si>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</si>
  <si>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</si>
  <si>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</si>
  <si>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</si>
  <si>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</si>
  <si>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</si>
  <si>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</si>
  <si>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</si>
  <si>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</si>
  <si>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</si>
  <si>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</si>
  <si>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</si>
  <si>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</si>
  <si>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</si>
  <si>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</si>
  <si>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</si>
  <si>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</si>
  <si>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</si>
  <si>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</si>
  <si>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</si>
  <si>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</si>
  <si>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</si>
  <si>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</si>
  <si>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</si>
  <si>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</si>
  <si>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</si>
  <si>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</si>
  <si>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</si>
  <si>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</si>
  <si>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</si>
  <si>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</si>
  <si>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</si>
  <si>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</si>
  <si>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</si>
  <si>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</si>
  <si>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</si>
  <si>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</si>
  <si>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</si>
  <si>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</si>
  <si>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</si>
  <si>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</si>
  <si>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</si>
  <si>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</si>
  <si>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</si>
  <si>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</si>
  <si>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</si>
  <si>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</si>
  <si>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</si>
  <si>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</si>
  <si>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</si>
  <si>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</si>
  <si>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</si>
  <si>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</si>
  <si>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</si>
  <si>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</si>
  <si>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</si>
  <si>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</si>
  <si>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</si>
  <si>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</si>
  <si>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</si>
  <si>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</si>
  <si>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</si>
  <si>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</si>
  <si>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</si>
  <si>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</si>
  <si>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</si>
  <si>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</si>
  <si>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</si>
  <si>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</si>
  <si>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</si>
  <si>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</si>
  <si>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</si>
  <si>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</si>
  <si>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</si>
  <si>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</si>
  <si>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</si>
  <si>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</si>
  <si>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</si>
  <si>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</si>
  <si>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</si>
  <si>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</si>
  <si>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</si>
  <si>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</si>
  <si>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</si>
  <si>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</si>
  <si>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</si>
  <si>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</si>
  <si>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</si>
  <si>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</si>
  <si>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</si>
  <si>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</si>
  <si>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</si>
  <si>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</si>
  <si>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</si>
  <si>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</si>
  <si>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</si>
  <si>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</si>
  <si>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</si>
  <si>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</si>
  <si>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</si>
  <si>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</si>
  <si>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</si>
  <si>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</si>
  <si>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</si>
  <si>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</si>
  <si>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</si>
  <si>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</si>
  <si>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</si>
  <si>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</si>
  <si>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</si>
  <si>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</si>
  <si>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</si>
  <si>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</si>
  <si>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</si>
  <si>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</si>
  <si>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</si>
  <si>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</si>
  <si>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</si>
  <si>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</si>
  <si>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</si>
  <si>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</si>
  <si>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</si>
  <si>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</si>
  <si>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</si>
  <si>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</si>
  <si>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</si>
  <si>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</si>
  <si>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</si>
  <si>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</si>
  <si>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</si>
  <si>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</si>
  <si>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</si>
  <si>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</si>
  <si>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</si>
  <si>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</si>
  <si>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</si>
  <si>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</si>
  <si>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</si>
  <si>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</si>
  <si>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</si>
  <si>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</si>
  <si>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</si>
  <si>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</si>
  <si>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</si>
  <si>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</si>
  <si>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</si>
  <si>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</si>
  <si>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</si>
  <si>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</si>
  <si>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</si>
  <si>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</si>
  <si>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</si>
  <si>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</si>
  <si>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</si>
  <si>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</si>
  <si>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</si>
  <si>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</si>
  <si>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</si>
  <si>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</si>
  <si>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</si>
  <si>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</si>
  <si>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</si>
  <si>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</si>
  <si>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</si>
  <si>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</si>
  <si>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</si>
  <si>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</si>
  <si>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</si>
  <si>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</si>
  <si>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</si>
  <si>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</si>
  <si>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</si>
  <si>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</si>
  <si>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</si>
  <si>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</si>
  <si>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</si>
  <si>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</si>
  <si>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</si>
  <si>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</si>
  <si>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</si>
  <si>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</si>
  <si>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</si>
  <si>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</si>
  <si>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</si>
  <si>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</si>
  <si>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</si>
  <si>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</si>
  <si>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</si>
  <si>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</si>
  <si>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</si>
  <si>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</si>
  <si>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</si>
  <si>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</si>
  <si>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</si>
  <si>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</si>
  <si>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</si>
  <si>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</si>
  <si>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</si>
  <si>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</si>
  <si>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</si>
  <si>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</si>
  <si>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</si>
  <si>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</si>
  <si>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</si>
  <si>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</si>
  <si>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</si>
  <si>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</si>
  <si>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</si>
  <si>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</si>
  <si>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</si>
  <si>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</si>
  <si>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</si>
  <si>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</si>
  <si>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</si>
  <si>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</si>
  <si>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</si>
  <si>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</si>
  <si>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</si>
  <si>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</si>
  <si>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</si>
  <si>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</si>
  <si>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</si>
  <si>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</si>
  <si>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</si>
  <si>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</si>
  <si>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</si>
  <si>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</si>
  <si>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</si>
  <si>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</si>
  <si>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</si>
  <si>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</si>
  <si>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</si>
  <si>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</si>
  <si>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</si>
  <si>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</si>
  <si>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</si>
  <si>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</si>
  <si>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</si>
  <si>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</si>
  <si>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</si>
  <si>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</si>
  <si>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</si>
  <si>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</si>
  <si>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</si>
  <si>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</si>
  <si>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</si>
  <si>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</si>
  <si>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</si>
  <si>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</si>
  <si>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</si>
  <si>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</si>
  <si>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</si>
  <si>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</si>
  <si>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</si>
  <si>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</si>
  <si>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</si>
  <si>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</si>
  <si>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</si>
  <si>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</si>
  <si>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</si>
  <si>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</si>
  <si>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</si>
  <si>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</si>
  <si>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</si>
  <si>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</si>
  <si>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</si>
  <si>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</si>
  <si>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</si>
  <si>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</si>
  <si>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</si>
  <si>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</si>
  <si>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</si>
  <si>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</si>
  <si>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</si>
  <si>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</si>
  <si>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</si>
  <si>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</si>
  <si>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</si>
  <si>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</si>
  <si>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</si>
  <si>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</si>
  <si>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</si>
  <si>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</si>
  <si>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</si>
  <si>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</si>
  <si>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</si>
  <si>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</si>
  <si>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</si>
  <si>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</si>
  <si>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</si>
  <si>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</si>
  <si>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</si>
  <si>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</si>
  <si>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</si>
  <si>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</si>
  <si>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</si>
  <si>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</si>
  <si>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</si>
  <si>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</si>
  <si>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</si>
  <si>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</si>
  <si>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</si>
  <si>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</si>
  <si>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</si>
  <si>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</si>
  <si>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</si>
  <si>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</si>
  <si>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</si>
  <si>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</si>
  <si>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</si>
  <si>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</si>
  <si>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</si>
  <si>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</si>
  <si>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</si>
  <si>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</si>
  <si>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</si>
  <si>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</si>
  <si>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</si>
  <si>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</si>
  <si>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</si>
  <si>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</si>
  <si>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</si>
  <si>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</si>
  <si>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</si>
  <si>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</si>
  <si>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</si>
  <si>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</si>
  <si>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</si>
  <si>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</si>
  <si>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</si>
  <si>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</si>
  <si>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</si>
  <si>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</si>
  <si>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</si>
  <si>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</si>
  <si>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</si>
  <si>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</si>
  <si>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</si>
  <si>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</si>
  <si>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</si>
  <si>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</si>
  <si>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</si>
  <si>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</si>
  <si>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</si>
  <si>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</si>
  <si>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</si>
  <si>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</si>
  <si>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</si>
  <si>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</si>
  <si>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</si>
  <si>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</si>
  <si>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</si>
  <si>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</si>
  <si>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</si>
  <si>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</si>
  <si>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</si>
  <si>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</si>
  <si>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</si>
  <si>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</si>
  <si>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</si>
  <si>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</si>
  <si>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</si>
  <si>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</si>
  <si>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</si>
  <si>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</si>
  <si>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</si>
  <si>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</si>
  <si>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</si>
  <si>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</si>
  <si>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</si>
  <si>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</si>
  <si>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</si>
  <si>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</si>
  <si>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</si>
  <si>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</si>
  <si>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</si>
  <si>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</si>
  <si>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</si>
  <si>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</si>
  <si>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</si>
  <si>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</si>
  <si>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</si>
  <si>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</si>
  <si>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</si>
  <si>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</si>
  <si>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</si>
  <si>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</si>
  <si>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</si>
  <si>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</si>
  <si>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</si>
  <si>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</si>
  <si>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</si>
  <si>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</si>
  <si>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</si>
  <si>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</si>
  <si>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</si>
  <si>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</si>
  <si>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</si>
  <si>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</si>
  <si>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</si>
  <si>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</si>
  <si>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</si>
  <si>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</si>
  <si>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</si>
  <si>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</si>
  <si>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</si>
  <si>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</si>
  <si>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</si>
  <si>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</si>
  <si>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</si>
  <si>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</si>
  <si>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</si>
  <si>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</si>
  <si>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</si>
  <si>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</si>
  <si>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</si>
  <si>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</si>
  <si>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</si>
  <si>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</si>
  <si>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</si>
  <si>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</si>
  <si>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</si>
  <si>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</si>
  <si>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</si>
  <si>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</si>
  <si>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</si>
  <si>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</si>
  <si>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</si>
  <si>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</si>
  <si>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</si>
  <si>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</si>
  <si>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</si>
  <si>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</si>
  <si>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</si>
  <si>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</si>
  <si>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</si>
  <si>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</si>
  <si>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</si>
  <si>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</si>
  <si>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</si>
  <si>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</si>
  <si>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</si>
  <si>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</si>
  <si>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</si>
  <si>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</si>
  <si>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</si>
  <si>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</si>
  <si>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</si>
  <si>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</si>
  <si>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</si>
  <si>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</si>
  <si>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</si>
  <si>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</si>
  <si>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</si>
  <si>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</si>
  <si>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</si>
  <si>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</si>
  <si>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</si>
  <si>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</si>
  <si>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</si>
  <si>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</si>
  <si>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</si>
  <si>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</si>
  <si>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</si>
  <si>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</si>
  <si>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</si>
  <si>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</si>
  <si>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</si>
  <si>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</si>
  <si>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</si>
  <si>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</si>
  <si>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</si>
  <si>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</si>
  <si>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</si>
  <si>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</si>
  <si>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</si>
  <si>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</si>
  <si>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</si>
  <si>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</si>
  <si>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</si>
  <si>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</si>
  <si>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</si>
  <si>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</si>
  <si>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</si>
  <si>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</si>
  <si>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</si>
  <si>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</si>
  <si>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</si>
  <si>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</si>
  <si>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</si>
  <si>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</si>
  <si>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</si>
  <si>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</si>
  <si>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</si>
  <si>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</si>
  <si>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</si>
  <si>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</si>
  <si>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</si>
  <si>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</si>
  <si>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</si>
  <si>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</si>
  <si>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</si>
  <si>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</si>
  <si>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</si>
  <si>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</si>
  <si>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</si>
  <si>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</si>
  <si>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</si>
  <si>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</si>
  <si>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</si>
  <si>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</si>
  <si>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</si>
  <si>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</si>
  <si>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</si>
  <si>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</si>
  <si>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</si>
  <si>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</si>
  <si>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</si>
  <si>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</si>
  <si>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</si>
  <si>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</si>
  <si>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</si>
  <si>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</si>
  <si>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</si>
  <si>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</si>
  <si>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</si>
  <si>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</si>
  <si>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</si>
  <si>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</si>
  <si>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</si>
  <si>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</si>
  <si>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</si>
  <si>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</si>
  <si>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</si>
  <si>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</si>
  <si>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</si>
  <si>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</si>
  <si>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</si>
  <si>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</si>
  <si>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</si>
  <si>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</si>
  <si>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</si>
  <si>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</si>
  <si>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</si>
  <si>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</si>
  <si>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</si>
  <si>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</si>
  <si>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</si>
  <si>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</si>
  <si>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</si>
  <si>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</si>
  <si>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</si>
  <si>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</si>
  <si>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</si>
  <si>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</si>
  <si>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</si>
  <si>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</si>
  <si>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</si>
  <si>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</si>
  <si>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</si>
  <si>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</si>
  <si>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</si>
  <si>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</si>
  <si>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</si>
  <si>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</si>
  <si>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</si>
  <si>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</si>
  <si>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</si>
  <si>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</si>
  <si>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</si>
  <si>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</si>
  <si>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</si>
  <si>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</si>
  <si>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</si>
  <si>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</si>
  <si>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</si>
  <si>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</si>
  <si>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</si>
  <si>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</si>
  <si>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</si>
  <si>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</si>
  <si>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</si>
  <si>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</si>
  <si>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</si>
  <si>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</si>
  <si>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</si>
  <si>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</si>
  <si>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</si>
  <si>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</si>
  <si>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</si>
  <si>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</si>
  <si>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</si>
  <si>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</si>
  <si>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</si>
  <si>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</si>
  <si>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</si>
  <si>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</si>
  <si>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</si>
  <si>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</si>
  <si>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</si>
  <si>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</si>
  <si>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</si>
  <si>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</si>
  <si>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</si>
  <si>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</si>
  <si>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</si>
  <si>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</si>
  <si>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</si>
  <si>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</si>
  <si>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</si>
  <si>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</si>
  <si>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</si>
  <si>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</si>
  <si>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</si>
  <si>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</si>
  <si>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</si>
  <si>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</si>
  <si>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</si>
  <si>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</si>
  <si>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</si>
  <si>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</si>
  <si>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</si>
  <si>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</si>
  <si>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</si>
  <si>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</si>
  <si>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</si>
  <si>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</si>
  <si>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</si>
  <si>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</si>
  <si>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</si>
  <si>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</si>
  <si>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</si>
  <si>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</si>
  <si>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</si>
  <si>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</si>
  <si>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</si>
  <si>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</si>
  <si>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</si>
  <si>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</si>
  <si>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</si>
  <si>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</si>
  <si>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</si>
  <si>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</si>
  <si>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</si>
  <si>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</si>
  <si>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</si>
  <si>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</si>
  <si>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</si>
  <si>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</si>
  <si>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</si>
  <si>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</si>
  <si>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</si>
  <si>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</si>
  <si>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</si>
  <si>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</si>
  <si>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</si>
  <si>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</si>
  <si>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</si>
  <si>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</si>
  <si>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</si>
  <si>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</si>
  <si>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</si>
  <si>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</si>
  <si>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</si>
  <si>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</si>
  <si>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</si>
  <si>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</si>
  <si>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</si>
  <si>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</si>
  <si>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</si>
  <si>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</si>
  <si>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</si>
  <si>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</si>
  <si>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</si>
  <si>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</si>
  <si>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</si>
  <si>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</si>
  <si>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</si>
  <si>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</si>
  <si>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</si>
  <si>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</si>
  <si>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</si>
  <si>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</si>
  <si>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</si>
  <si>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</si>
  <si>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</si>
  <si>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</si>
  <si>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</si>
  <si>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</si>
  <si>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</si>
  <si>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</si>
  <si>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</si>
  <si>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</si>
  <si>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</si>
  <si>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</si>
  <si>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</si>
  <si>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</si>
  <si>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</si>
  <si>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</si>
  <si>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</si>
  <si>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</si>
  <si>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</si>
  <si>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</si>
  <si>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</si>
  <si>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</si>
  <si>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</si>
  <si>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</si>
  <si>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</si>
  <si>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</si>
  <si>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</si>
  <si>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</si>
  <si>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</si>
  <si>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</si>
  <si>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</si>
  <si>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</si>
  <si>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</si>
  <si>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</si>
  <si>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</si>
  <si>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</si>
  <si>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</si>
  <si>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</si>
  <si>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</si>
  <si>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</si>
  <si>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</si>
  <si>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</si>
  <si>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</si>
  <si>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</si>
  <si>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</si>
  <si>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</si>
  <si>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</si>
  <si>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</si>
  <si>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</si>
  <si>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</si>
  <si>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</si>
  <si>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</si>
  <si>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</si>
  <si>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</si>
  <si>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</si>
  <si>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</si>
  <si>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</si>
  <si>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</si>
  <si>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</si>
  <si>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</si>
  <si>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</si>
  <si>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</si>
  <si>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</si>
  <si>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</si>
  <si>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</si>
  <si>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</si>
  <si>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</si>
  <si>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</si>
  <si>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</si>
  <si>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</si>
  <si>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</si>
  <si>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</si>
  <si>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</si>
  <si>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</si>
  <si>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</si>
  <si>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</si>
  <si>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</si>
  <si>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</si>
  <si>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</si>
  <si>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</si>
  <si>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</si>
  <si>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</si>
  <si>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</si>
  <si>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</si>
  <si>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</si>
  <si>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</si>
  <si>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</si>
  <si>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</si>
  <si>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</si>
  <si>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</si>
  <si>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</si>
  <si>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</si>
  <si>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</si>
  <si>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</si>
  <si>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</si>
  <si>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</si>
  <si>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</si>
  <si>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</si>
  <si>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</si>
  <si>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</si>
  <si>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</si>
  <si>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</si>
  <si>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</si>
  <si>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</si>
  <si>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</si>
  <si>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</si>
  <si>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</si>
  <si>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</si>
  <si>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</si>
  <si>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</si>
  <si>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</si>
  <si>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</si>
  <si>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</si>
  <si>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</si>
  <si>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</si>
  <si>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</si>
  <si>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</si>
  <si>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</si>
  <si>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</si>
  <si>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</si>
  <si>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</si>
  <si>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</si>
  <si>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</si>
  <si>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</si>
  <si>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</si>
  <si>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</si>
  <si>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</si>
  <si>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</si>
  <si>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</si>
  <si>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</si>
  <si>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</si>
  <si>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</si>
  <si>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</si>
  <si>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</si>
  <si>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</si>
  <si>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</si>
  <si>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</si>
  <si>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</si>
  <si>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</si>
  <si>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</si>
  <si>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</si>
  <si>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</si>
  <si>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</si>
  <si>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</si>
  <si>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</si>
  <si>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</si>
  <si>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</si>
  <si>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</si>
  <si>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</si>
  <si>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</si>
  <si>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</si>
  <si>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</si>
  <si>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</si>
  <si>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</si>
  <si>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</si>
  <si>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</si>
  <si>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</si>
  <si>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</si>
  <si>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</si>
  <si>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</si>
  <si>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</si>
  <si>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</si>
  <si>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</si>
  <si>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</si>
  <si>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</si>
  <si>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</si>
  <si>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</si>
  <si>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</si>
  <si>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</si>
  <si>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</si>
  <si>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</si>
  <si>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</si>
  <si>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</si>
  <si>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</si>
  <si>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</si>
  <si>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</si>
  <si>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</si>
  <si>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</si>
  <si>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</si>
  <si>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</si>
  <si>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</si>
  <si>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</si>
  <si>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</si>
  <si>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</si>
  <si>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</si>
  <si>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</si>
  <si>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</si>
  <si>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</si>
  <si>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</si>
  <si>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</si>
  <si>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</si>
  <si>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</si>
  <si>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</si>
  <si>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</si>
  <si>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</si>
  <si>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</si>
  <si>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</si>
  <si>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</si>
  <si>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</si>
  <si>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</si>
  <si>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</si>
  <si>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</si>
  <si>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</si>
  <si>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</si>
  <si>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</si>
  <si>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</si>
  <si>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</si>
  <si>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</si>
  <si>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</si>
  <si>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</si>
  <si>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</si>
  <si>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</si>
  <si>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</si>
  <si>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</si>
  <si>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</si>
  <si>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</si>
  <si>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</si>
  <si>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</si>
  <si>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</si>
  <si>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</si>
  <si>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</si>
  <si>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</si>
  <si>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</si>
  <si>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</si>
  <si>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</si>
  <si>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</si>
  <si>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</si>
  <si>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</si>
  <si>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</si>
  <si>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</si>
  <si>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</si>
  <si>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</si>
  <si>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</si>
  <si>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</si>
  <si>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</si>
  <si>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</si>
  <si>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</si>
  <si>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</si>
  <si>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</si>
  <si>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</si>
  <si>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</si>
  <si>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</si>
  <si>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</si>
  <si>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</si>
  <si>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</si>
  <si>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</si>
  <si>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</si>
  <si>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</si>
  <si>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</si>
  <si>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</si>
  <si>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</si>
  <si>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</si>
  <si>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</si>
  <si>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</si>
  <si>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</si>
  <si>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</si>
  <si>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</si>
  <si>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</si>
  <si>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</si>
  <si>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</si>
  <si>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</si>
  <si>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</si>
  <si>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</si>
  <si>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</si>
  <si>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</si>
  <si>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</si>
  <si>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</si>
  <si>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</si>
  <si>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</si>
  <si>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</si>
  <si>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</si>
  <si>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</si>
  <si>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</si>
  <si>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</si>
  <si>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</si>
  <si>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</si>
  <si>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</si>
  <si>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</si>
  <si>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</si>
  <si>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</si>
  <si>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</si>
  <si>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</si>
  <si>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</si>
  <si>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</si>
  <si>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</si>
  <si>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</si>
  <si>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</si>
  <si>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</si>
  <si>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</si>
  <si>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</si>
  <si>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</si>
  <si>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</si>
  <si>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</si>
  <si>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</si>
  <si>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</si>
  <si>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</si>
  <si>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</si>
  <si>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</si>
  <si>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</si>
  <si>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</si>
  <si>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</si>
  <si>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</si>
  <si>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</si>
  <si>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</si>
  <si>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</si>
  <si>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</si>
  <si>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</si>
  <si>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</si>
  <si>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</si>
  <si>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</si>
  <si>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</si>
  <si>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</si>
  <si>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</si>
  <si>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</si>
  <si>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</si>
  <si>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</si>
  <si>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</si>
  <si>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</si>
  <si>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</si>
  <si>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</si>
  <si>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</si>
  <si>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</si>
  <si>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</si>
  <si>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</si>
  <si>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</si>
  <si>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</si>
  <si>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</si>
  <si>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</si>
  <si>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</si>
  <si>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</si>
  <si>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</si>
  <si>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</si>
  <si>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</si>
  <si>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</si>
  <si>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</si>
  <si>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</si>
  <si>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</si>
  <si>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</si>
  <si>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</si>
  <si>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</si>
  <si>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</si>
  <si>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</si>
  <si>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</si>
  <si>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</si>
  <si>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</si>
  <si>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</si>
  <si>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</si>
  <si>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</si>
  <si>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</si>
  <si>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</si>
  <si>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</si>
  <si>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</si>
  <si>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</si>
  <si>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</si>
  <si>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</si>
  <si>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</si>
  <si>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</si>
  <si>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</si>
  <si>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</si>
  <si>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</si>
  <si>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</si>
  <si>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</si>
  <si>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</si>
  <si>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</si>
  <si>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</si>
  <si>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</si>
  <si>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</si>
  <si>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</si>
  <si>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</si>
  <si>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</si>
  <si>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</si>
  <si>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</si>
  <si>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</si>
  <si>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</si>
  <si>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</si>
  <si>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</si>
  <si>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</si>
  <si>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</si>
  <si>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</si>
  <si>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</si>
  <si>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</si>
  <si>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</si>
  <si>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</si>
  <si>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</si>
  <si>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</si>
  <si>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</si>
  <si>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</si>
  <si>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</si>
  <si>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</si>
  <si>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</si>
  <si>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</si>
  <si>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</si>
  <si>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</si>
  <si>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</si>
  <si>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</si>
  <si>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</si>
  <si>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</si>
  <si>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</si>
  <si>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</si>
  <si>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</si>
  <si>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</si>
  <si>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</si>
  <si>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</si>
  <si>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</si>
  <si>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</si>
  <si>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</si>
  <si>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</si>
  <si>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</si>
  <si>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</si>
  <si>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</si>
  <si>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</si>
  <si>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</si>
  <si>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</si>
  <si>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</si>
  <si>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</si>
  <si>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</si>
  <si>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</si>
  <si>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</si>
  <si>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</si>
  <si>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</si>
  <si>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</si>
  <si>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</si>
  <si>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</si>
  <si>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</si>
  <si>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</si>
  <si>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</si>
  <si>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</si>
  <si>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</si>
  <si>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</si>
  <si>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</si>
  <si>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</si>
  <si>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</si>
  <si>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</si>
  <si>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</si>
  <si>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</si>
  <si>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</si>
  <si>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</si>
  <si>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</si>
  <si>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</si>
  <si>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</si>
  <si>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</si>
  <si>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</si>
  <si>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</si>
  <si>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</si>
  <si>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</si>
  <si>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</si>
  <si>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</si>
  <si>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</si>
  <si>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</si>
  <si>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</si>
  <si>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</si>
  <si>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</si>
  <si>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</si>
  <si>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</si>
  <si>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</si>
  <si>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</si>
  <si>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</si>
  <si>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</si>
  <si>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</si>
  <si>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</si>
  <si>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</si>
  <si>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</si>
  <si>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</si>
  <si>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</si>
  <si>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</si>
  <si>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</si>
  <si>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</si>
  <si>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</si>
  <si>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</si>
  <si>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</si>
  <si>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</si>
  <si>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</si>
  <si>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</si>
  <si>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</si>
  <si>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</si>
  <si>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</si>
  <si>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</si>
  <si>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</si>
  <si>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</si>
  <si>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</si>
  <si>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</si>
  <si>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</si>
  <si>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</si>
  <si>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</si>
  <si>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</si>
  <si>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</si>
  <si>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</si>
  <si>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</si>
  <si>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</si>
  <si>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</si>
  <si>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</si>
  <si>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</si>
  <si>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</si>
  <si>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</si>
  <si>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</si>
  <si>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</si>
  <si>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</si>
  <si>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</si>
  <si>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</si>
  <si>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</si>
  <si>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</si>
  <si>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</si>
  <si>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</si>
  <si>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</si>
  <si>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</si>
  <si>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</si>
  <si>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</si>
  <si>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</si>
  <si>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</si>
  <si>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</si>
  <si>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</si>
  <si>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</si>
  <si>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</si>
  <si>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</si>
  <si>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</si>
  <si>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</si>
  <si>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</si>
  <si>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</si>
  <si>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</si>
  <si>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</si>
  <si>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</si>
  <si>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</si>
  <si>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</si>
  <si>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</si>
  <si>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</si>
  <si>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</si>
  <si>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</si>
  <si>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</si>
  <si>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</si>
  <si>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</si>
  <si>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</si>
  <si>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</si>
  <si>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</si>
  <si>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</si>
  <si>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</si>
  <si>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</si>
  <si>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</si>
  <si>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</si>
  <si>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</si>
  <si>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</si>
  <si>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</si>
  <si>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</si>
  <si>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</si>
  <si>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</si>
  <si>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</si>
  <si>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</si>
  <si>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</si>
  <si>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</si>
  <si>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</si>
  <si>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</si>
  <si>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</si>
  <si>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</si>
  <si>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</si>
  <si>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</si>
  <si>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</si>
  <si>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</si>
  <si>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</si>
  <si>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</si>
  <si>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</si>
  <si>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</si>
  <si>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</si>
  <si>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</si>
  <si>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</si>
  <si>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</si>
  <si>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</si>
  <si>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</si>
  <si>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</si>
  <si>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</si>
  <si>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</si>
  <si>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</si>
  <si>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</si>
  <si>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</si>
  <si>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</si>
  <si>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</si>
  <si>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</si>
  <si>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</si>
  <si>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</si>
  <si>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</si>
  <si>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</si>
  <si>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</si>
  <si>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</si>
  <si>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</si>
  <si>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</si>
  <si>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</si>
  <si>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</si>
  <si>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</si>
  <si>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</si>
  <si>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</si>
  <si>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</si>
  <si>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</si>
  <si>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</si>
  <si>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</si>
  <si>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</si>
  <si>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</si>
  <si>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</si>
  <si>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</si>
  <si>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</si>
  <si>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</si>
  <si>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</si>
  <si>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</si>
  <si>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</si>
  <si>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</si>
  <si>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</si>
  <si>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</si>
  <si>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</si>
  <si>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</si>
  <si>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</si>
  <si>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</si>
  <si>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</si>
  <si>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</si>
  <si>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</si>
  <si>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</si>
  <si>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</si>
  <si>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</si>
  <si>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</si>
  <si>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</si>
  <si>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</si>
  <si>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</si>
  <si>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</si>
  <si>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</si>
  <si>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</si>
  <si>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</si>
  <si>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</si>
  <si>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</si>
  <si>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</si>
  <si>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</si>
  <si>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</si>
  <si>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</si>
  <si>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</si>
  <si>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</si>
  <si>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</si>
  <si>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</si>
  <si>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</si>
  <si>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</si>
  <si>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</si>
  <si>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</si>
  <si>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</si>
  <si>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</si>
  <si>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</si>
  <si>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</si>
  <si>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</si>
  <si>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</si>
  <si>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</si>
  <si>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</si>
  <si>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</si>
  <si>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</si>
  <si>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</si>
  <si>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</si>
  <si>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</si>
  <si>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</si>
  <si>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</si>
  <si>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</si>
  <si>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</si>
  <si>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</si>
  <si>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</si>
  <si>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</si>
  <si>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</si>
  <si>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</si>
  <si>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</si>
  <si>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</si>
  <si>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</si>
  <si>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</si>
  <si>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</si>
  <si>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</si>
  <si>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</si>
  <si>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</si>
  <si>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</si>
  <si>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</si>
  <si>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</si>
  <si>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</si>
  <si>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</si>
  <si>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</si>
  <si>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</si>
  <si>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</si>
  <si>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</si>
  <si>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</si>
  <si>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</si>
  <si>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</si>
  <si>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</si>
  <si>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</si>
  <si>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</si>
  <si>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</si>
  <si>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</si>
  <si>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</si>
  <si>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</si>
  <si>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</si>
  <si>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</si>
  <si>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</si>
  <si>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</si>
  <si>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</si>
  <si>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</si>
  <si>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</si>
  <si>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</si>
  <si>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</si>
  <si>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</si>
  <si>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</si>
  <si>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</si>
  <si>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</si>
  <si>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</si>
  <si>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</si>
  <si>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</si>
  <si>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</si>
  <si>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</si>
  <si>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</si>
  <si>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</si>
  <si>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</si>
  <si>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</si>
  <si>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</si>
  <si>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</si>
  <si>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</si>
  <si>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</si>
  <si>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</si>
  <si>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</si>
  <si>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</si>
  <si>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</si>
  <si>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</si>
  <si>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</si>
  <si>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</si>
  <si>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</si>
  <si>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</si>
  <si>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</si>
  <si>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</si>
  <si>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</si>
  <si>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</si>
  <si>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</si>
  <si>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</si>
  <si>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</si>
  <si>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</si>
  <si>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</si>
  <si>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</si>
  <si>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</si>
  <si>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</si>
  <si>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</si>
  <si>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</si>
  <si>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</si>
  <si>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</si>
  <si>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</si>
  <si>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</si>
  <si>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</si>
  <si>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</si>
  <si>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</si>
  <si>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</si>
  <si>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</si>
  <si>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</si>
  <si>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</si>
  <si>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</si>
  <si>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</si>
  <si>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</si>
  <si>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</si>
  <si>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</si>
  <si>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</si>
  <si>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</si>
  <si>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</si>
  <si>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</si>
  <si>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</si>
  <si>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</si>
  <si>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</si>
  <si>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</si>
  <si>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</si>
  <si>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</si>
  <si>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</si>
  <si>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</si>
  <si>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</si>
  <si>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</si>
  <si>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</si>
  <si>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</si>
  <si>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</si>
  <si>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</si>
  <si>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</si>
  <si>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</si>
  <si>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</si>
  <si>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</si>
  <si>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</si>
  <si>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</si>
  <si>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</si>
  <si>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</si>
  <si>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</si>
  <si>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</si>
  <si>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</si>
  <si>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</si>
  <si>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</si>
  <si>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</si>
  <si>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</si>
  <si>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</si>
  <si>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</si>
  <si>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</si>
  <si>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</si>
  <si>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</si>
  <si>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</si>
  <si>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</si>
  <si>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</si>
  <si>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</si>
  <si>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</si>
  <si>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</si>
  <si>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</si>
  <si>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</si>
  <si>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</si>
  <si>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</si>
  <si>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</si>
  <si>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</si>
  <si>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</si>
  <si>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</si>
  <si>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</si>
  <si>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</si>
  <si>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</si>
  <si>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</si>
  <si>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</si>
  <si>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</si>
  <si>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</si>
  <si>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</si>
  <si>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</si>
  <si>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</si>
  <si>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</si>
  <si>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</si>
  <si>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</si>
  <si>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</si>
  <si>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</si>
  <si>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</si>
  <si>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</si>
  <si>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</si>
  <si>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</si>
  <si>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</si>
  <si>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</si>
  <si>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</si>
  <si>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</si>
  <si>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</si>
  <si>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</si>
  <si>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</si>
  <si>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</si>
  <si>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</si>
  <si>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</si>
  <si>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</si>
  <si>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</si>
  <si>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</si>
  <si>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</si>
  <si>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</si>
  <si>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</si>
  <si>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</si>
  <si>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</si>
  <si>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</si>
  <si>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</si>
  <si>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</si>
  <si>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</si>
  <si>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</si>
  <si>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</si>
  <si>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</si>
  <si>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</si>
  <si>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</si>
  <si>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</si>
  <si>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</si>
  <si>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</si>
  <si>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</si>
  <si>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</si>
  <si>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</si>
  <si>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</si>
  <si>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</si>
  <si>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</si>
  <si>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</si>
  <si>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</si>
  <si>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</si>
  <si>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</si>
  <si>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</si>
  <si>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</si>
  <si>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</si>
  <si>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</si>
  <si>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</si>
  <si>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</si>
  <si>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</si>
  <si>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</si>
  <si>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</si>
  <si>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</si>
  <si>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</si>
  <si>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</si>
  <si>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</si>
  <si>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</si>
  <si>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</si>
  <si>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</si>
  <si>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</si>
  <si>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</si>
  <si>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</si>
  <si>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</si>
  <si>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</si>
  <si>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</si>
  <si>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</si>
  <si>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</si>
  <si>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</si>
  <si>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</si>
  <si>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</si>
  <si>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</si>
  <si>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</si>
  <si>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</si>
  <si>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</si>
  <si>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</si>
  <si>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</si>
  <si>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</si>
  <si>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</si>
  <si>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</si>
  <si>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</si>
  <si>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</si>
  <si>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</si>
  <si>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</si>
  <si>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</si>
  <si>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</si>
  <si>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</si>
  <si>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</si>
  <si>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</si>
  <si>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</si>
  <si>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</si>
  <si>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</si>
  <si>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</si>
  <si>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</si>
  <si>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</si>
  <si>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</si>
  <si>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</si>
  <si>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</si>
  <si>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</si>
  <si>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</si>
  <si>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</si>
  <si>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</si>
  <si>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</si>
  <si>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</si>
  <si>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</si>
  <si>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</si>
  <si>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</si>
  <si>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</si>
  <si>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</si>
  <si>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</si>
  <si>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</si>
  <si>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</si>
  <si>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</si>
  <si>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</si>
  <si>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</si>
  <si>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</si>
  <si>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</si>
  <si>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</si>
  <si>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</si>
  <si>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</si>
  <si>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</si>
  <si>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</si>
  <si>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</si>
  <si>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</si>
  <si>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</si>
  <si>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</si>
  <si>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</si>
  <si>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</si>
  <si>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</si>
  <si>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</si>
  <si>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</si>
  <si>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</si>
  <si>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</si>
  <si>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</si>
  <si>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</si>
  <si>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</si>
  <si>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</si>
  <si>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</si>
  <si>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</si>
  <si>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</si>
  <si>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</si>
  <si>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</si>
  <si>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</si>
  <si>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</si>
  <si>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</si>
  <si>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</si>
  <si>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</si>
  <si>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</si>
  <si>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</si>
  <si>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</si>
  <si>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</si>
  <si>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</si>
  <si>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</si>
  <si>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</si>
  <si>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</si>
  <si>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</si>
  <si>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</si>
  <si>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</si>
  <si>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</si>
  <si>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</si>
  <si>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</si>
  <si>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</si>
  <si>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</si>
  <si>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</si>
  <si>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</si>
  <si>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</si>
  <si>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</si>
  <si>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</si>
  <si>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</si>
  <si>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</si>
  <si>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</si>
  <si>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</si>
  <si>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</si>
  <si>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</si>
  <si>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</si>
  <si>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</si>
  <si>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</si>
  <si>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</si>
  <si>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</si>
  <si>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</si>
  <si>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</si>
  <si>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</si>
  <si>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</si>
  <si>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</si>
  <si>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</si>
  <si>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</si>
  <si>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</si>
  <si>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</si>
  <si>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</si>
  <si>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</si>
  <si>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</si>
  <si>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</si>
  <si>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</si>
  <si>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</si>
  <si>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</si>
  <si>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</si>
  <si>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</si>
  <si>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</si>
  <si>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</si>
  <si>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</si>
  <si>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</si>
  <si>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</si>
  <si>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</si>
  <si>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</si>
  <si>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</si>
  <si>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</si>
  <si>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</si>
  <si>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</si>
  <si>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</si>
  <si>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</si>
  <si>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</si>
  <si>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</si>
  <si>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</si>
  <si>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</si>
  <si>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</si>
  <si>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</si>
  <si>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</si>
  <si>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</si>
  <si>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</si>
  <si>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</si>
  <si>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</si>
  <si>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</si>
  <si>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</si>
  <si>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</si>
  <si>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</si>
  <si>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</si>
  <si>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</si>
  <si>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</si>
  <si>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</si>
  <si>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</si>
  <si>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</si>
  <si>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</si>
  <si>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</si>
  <si>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</si>
  <si>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</si>
  <si>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</si>
  <si>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</si>
  <si>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</si>
  <si>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</si>
  <si>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</si>
  <si>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</si>
  <si>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</si>
  <si>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</si>
  <si>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</si>
  <si>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</si>
  <si>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</si>
  <si>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</si>
  <si>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</si>
  <si>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</si>
  <si>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</si>
  <si>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</si>
  <si>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</si>
  <si>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</si>
  <si>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</si>
  <si>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</si>
  <si>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</si>
  <si>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</si>
  <si>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</si>
  <si>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</si>
  <si>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</si>
  <si>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</si>
  <si>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</si>
  <si>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</si>
  <si>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</si>
  <si>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</si>
  <si>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</si>
  <si>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</si>
  <si>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</si>
  <si>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</si>
  <si>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</si>
  <si>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</si>
  <si>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</si>
  <si>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</si>
  <si>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</si>
  <si>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</si>
  <si>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</si>
  <si>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</si>
  <si>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</si>
  <si>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</si>
  <si>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</si>
  <si>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</si>
  <si>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</si>
  <si>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</si>
  <si>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</si>
  <si>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</si>
  <si>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</si>
  <si>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</si>
  <si>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</si>
  <si>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</si>
  <si>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</si>
  <si>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</si>
  <si>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</si>
  <si>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</si>
  <si>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</si>
  <si>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</si>
  <si>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</si>
  <si>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</si>
  <si>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</si>
  <si>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</si>
  <si>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</si>
  <si>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</si>
  <si>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</si>
  <si>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</si>
  <si>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</si>
  <si>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</si>
  <si>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</si>
  <si>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</si>
  <si>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</si>
  <si>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</si>
  <si>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</si>
  <si>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</si>
  <si>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</si>
  <si>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</si>
  <si>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</si>
  <si>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</si>
  <si>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</si>
  <si>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</si>
  <si>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</si>
  <si>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</si>
  <si>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</si>
  <si>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</si>
  <si>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</si>
  <si>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</si>
  <si>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</si>
  <si>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</si>
  <si>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</si>
  <si>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</si>
  <si>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</si>
  <si>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</si>
  <si>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</si>
  <si>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</si>
  <si>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</si>
  <si>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</si>
  <si>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</si>
  <si>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</si>
  <si>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</si>
  <si>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</si>
  <si>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</si>
  <si>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</si>
  <si>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</si>
  <si>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</si>
  <si>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</si>
  <si>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</si>
  <si>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</si>
  <si>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</si>
  <si>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</si>
  <si>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</si>
  <si>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</si>
  <si>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</si>
  <si>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</si>
  <si>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</si>
  <si>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</si>
  <si>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</si>
  <si>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</si>
  <si>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</si>
  <si>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</si>
  <si>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</si>
  <si>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</si>
  <si>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</si>
  <si>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</si>
  <si>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</si>
  <si>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</si>
  <si>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</si>
  <si>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</si>
  <si>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</si>
  <si>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</si>
  <si>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</si>
  <si>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</si>
  <si>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</si>
  <si>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</si>
  <si>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</si>
  <si>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</si>
  <si>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</si>
  <si>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</si>
  <si>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</si>
  <si>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</si>
  <si>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</si>
  <si>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</si>
  <si>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</si>
  <si>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</si>
  <si>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</si>
  <si>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</si>
  <si>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</si>
  <si>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</si>
  <si>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</si>
  <si>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</si>
  <si>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</si>
  <si>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</si>
  <si>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</si>
  <si>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</si>
  <si>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</si>
  <si>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</si>
  <si>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</si>
  <si>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</si>
  <si>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</si>
  <si>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</si>
  <si>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</si>
  <si>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</si>
  <si>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</si>
  <si>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</si>
  <si>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</si>
  <si>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</si>
  <si>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</si>
  <si>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</si>
  <si>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</si>
  <si>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</si>
  <si>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</si>
  <si>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</si>
  <si>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</si>
  <si>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</si>
  <si>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</si>
  <si>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</si>
  <si>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</si>
  <si>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</si>
  <si>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</si>
  <si>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</si>
  <si>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</si>
  <si>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</si>
  <si>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</si>
  <si>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</si>
  <si>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</si>
  <si>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</si>
  <si>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</si>
  <si>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</si>
  <si>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</si>
  <si>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</si>
  <si>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</si>
  <si>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</si>
  <si>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</si>
  <si>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</si>
  <si>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</si>
  <si>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</si>
  <si>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</si>
  <si>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</si>
  <si>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</si>
  <si>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</si>
  <si>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</si>
  <si>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</si>
  <si>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</si>
  <si>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</si>
  <si>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</si>
  <si>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</si>
  <si>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</si>
  <si>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</si>
  <si>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</si>
  <si>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</si>
  <si>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</si>
  <si>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</si>
  <si>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</si>
  <si>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</si>
  <si>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</si>
  <si>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</si>
  <si>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</si>
  <si>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</si>
  <si>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</si>
  <si>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</si>
  <si>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</si>
  <si>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</si>
  <si>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</si>
  <si>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</si>
  <si>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</si>
  <si>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</si>
  <si>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</si>
  <si>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</si>
  <si>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</si>
  <si>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</si>
  <si>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</si>
  <si>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</si>
  <si>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</si>
  <si>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</si>
  <si>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</si>
  <si>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</si>
  <si>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</si>
  <si>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</si>
  <si>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</si>
  <si>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</si>
  <si>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</si>
  <si>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</si>
  <si>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</si>
  <si>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</si>
  <si>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</si>
  <si>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</si>
  <si>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</si>
  <si>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</si>
  <si>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</si>
  <si>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</si>
  <si>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</si>
  <si>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</si>
  <si>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</si>
  <si>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</si>
  <si>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</si>
  <si>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</si>
  <si>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</si>
  <si>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</si>
  <si>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</si>
  <si>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</si>
  <si>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</si>
  <si>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</si>
  <si>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</si>
  <si>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</si>
  <si>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</si>
  <si>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</si>
  <si>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</si>
  <si>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</si>
  <si>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</si>
  <si>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</si>
  <si>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</si>
  <si>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</si>
  <si>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</si>
  <si>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</si>
  <si>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</si>
  <si>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</si>
  <si>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</si>
  <si>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</si>
  <si>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</si>
  <si>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</si>
  <si>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</si>
  <si>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</si>
  <si>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</si>
  <si>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</si>
  <si>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</si>
  <si>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</si>
  <si>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</si>
  <si>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</si>
  <si>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</si>
  <si>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</si>
  <si>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</si>
  <si>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</si>
  <si>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</si>
  <si>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</si>
  <si>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</si>
  <si>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</si>
  <si>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</si>
  <si>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</si>
  <si>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</si>
  <si>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</si>
  <si>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</si>
  <si>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</si>
  <si>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</si>
  <si>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</si>
  <si>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</si>
  <si>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</si>
  <si>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</si>
  <si>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</si>
  <si>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</si>
  <si>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</si>
  <si>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</si>
  <si>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</si>
  <si>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</si>
  <si>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</si>
  <si>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</si>
  <si>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</si>
  <si>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</si>
  <si>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</si>
  <si>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</si>
  <si>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</si>
  <si>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</si>
  <si>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</si>
  <si>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</si>
  <si>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</si>
  <si>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</si>
  <si>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</si>
  <si>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</si>
  <si>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</si>
  <si>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</si>
  <si>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</si>
  <si>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</si>
  <si>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</si>
  <si>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</si>
  <si>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</si>
  <si>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</si>
  <si>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</si>
  <si>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</si>
  <si>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</si>
  <si>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</si>
  <si>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</si>
  <si>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</si>
  <si>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</si>
  <si>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</si>
  <si>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</si>
  <si>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</si>
  <si>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</si>
  <si>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</si>
  <si>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</si>
  <si>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</si>
  <si>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</si>
  <si>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</si>
  <si>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</si>
  <si>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</si>
  <si>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</si>
  <si>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</si>
  <si>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</si>
  <si>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</si>
  <si>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</si>
  <si>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</si>
  <si>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</si>
  <si>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</si>
  <si>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</si>
  <si>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</si>
  <si>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</si>
  <si>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</si>
  <si>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</si>
  <si>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</si>
  <si>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</si>
  <si>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</si>
  <si>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</si>
  <si>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</si>
  <si>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</si>
  <si>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</si>
  <si>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</si>
  <si>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</si>
  <si>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</si>
  <si>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</si>
  <si>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</si>
  <si>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</si>
  <si>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</si>
  <si>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</si>
  <si>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</si>
  <si>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</si>
  <si>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</si>
  <si>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</si>
  <si>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</si>
  <si>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</si>
  <si>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</si>
  <si>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</si>
  <si>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</si>
  <si>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</si>
  <si>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</si>
  <si>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</si>
  <si>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</si>
  <si>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</si>
  <si>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</si>
  <si>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</si>
  <si>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</si>
  <si>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</si>
  <si>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</si>
  <si>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</si>
  <si>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</si>
  <si>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</si>
  <si>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</si>
  <si>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</si>
  <si>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</si>
  <si>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</si>
  <si>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</si>
  <si>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</si>
  <si>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</si>
  <si>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</si>
  <si>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</si>
  <si>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</si>
  <si>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</si>
  <si>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</si>
  <si>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</si>
  <si>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</si>
  <si>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</si>
  <si>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</si>
  <si>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</si>
  <si>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</si>
  <si>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</si>
  <si>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</si>
  <si>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</si>
  <si>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</si>
  <si>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</si>
  <si>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</si>
  <si>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</si>
  <si>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</si>
  <si>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</si>
  <si>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</si>
  <si>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</si>
  <si>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</si>
  <si>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</si>
  <si>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</si>
  <si>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</si>
  <si>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</si>
  <si>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</si>
  <si>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</si>
  <si>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</si>
  <si>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</si>
  <si>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</si>
  <si>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</si>
  <si>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</si>
  <si>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</si>
  <si>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</si>
  <si>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</si>
  <si>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</si>
  <si>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</si>
  <si>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</si>
  <si>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</si>
  <si>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</si>
  <si>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</si>
  <si>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</si>
  <si>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</si>
  <si>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</si>
  <si>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</si>
  <si>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</si>
  <si>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</si>
  <si>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</si>
  <si>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</si>
  <si>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</si>
  <si>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</si>
  <si>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</si>
  <si>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</si>
  <si>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</si>
  <si>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</si>
  <si>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</si>
  <si>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</si>
  <si>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</si>
  <si>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</si>
  <si>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</si>
  <si>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</si>
  <si>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</si>
  <si>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</si>
  <si>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</si>
  <si>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</si>
  <si>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</si>
  <si>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</si>
  <si>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</si>
  <si>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</si>
  <si>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</si>
  <si>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</si>
  <si>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</si>
  <si>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</si>
  <si>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</si>
  <si>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</si>
  <si>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</si>
  <si>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</si>
  <si>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</si>
  <si>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</si>
  <si>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</si>
  <si>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</si>
  <si>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</si>
  <si>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</si>
  <si>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</si>
  <si>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</si>
  <si>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</si>
  <si>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</si>
  <si>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</si>
  <si>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</si>
  <si>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</si>
  <si>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</si>
  <si>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</si>
  <si>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</si>
  <si>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</si>
  <si>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</si>
  <si>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</si>
  <si>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</si>
  <si>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</si>
  <si>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</si>
  <si>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</si>
  <si>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</si>
  <si>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</si>
  <si>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</si>
  <si>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</si>
  <si>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</si>
  <si>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</si>
  <si>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</si>
  <si>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</si>
  <si>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</si>
  <si>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</si>
  <si>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</si>
  <si>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</si>
  <si>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</si>
  <si>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</si>
  <si>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</si>
  <si>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</si>
  <si>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</si>
  <si>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</si>
  <si>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</si>
  <si>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</si>
  <si>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</si>
  <si>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</si>
  <si>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</si>
  <si>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</si>
  <si>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</si>
  <si>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</si>
  <si>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</si>
  <si>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</si>
  <si>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</si>
  <si>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</si>
  <si>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</si>
  <si>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</si>
  <si>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</si>
  <si>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</si>
  <si>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</si>
  <si>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</si>
  <si>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</si>
  <si>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</si>
  <si>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</si>
  <si>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</si>
  <si>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</si>
  <si>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</si>
  <si>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</si>
  <si>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</si>
  <si>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</si>
  <si>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</si>
  <si>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</si>
  <si>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</si>
  <si>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</si>
  <si>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</si>
  <si>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</si>
  <si>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</si>
  <si>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</si>
  <si>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</si>
  <si>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</si>
  <si>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</si>
  <si>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</si>
  <si>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</si>
  <si>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</si>
  <si>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</si>
  <si>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</si>
  <si>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</si>
  <si>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</si>
  <si>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</si>
  <si>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</si>
  <si>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</si>
  <si>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</si>
  <si>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</si>
  <si>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</si>
  <si>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</si>
  <si>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</si>
  <si>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</si>
  <si>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</si>
  <si>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</si>
  <si>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</si>
  <si>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</si>
  <si>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</si>
  <si>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</si>
  <si>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</si>
  <si>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</si>
  <si>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</si>
  <si>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</si>
  <si>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</si>
  <si>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</si>
  <si>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</si>
  <si>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</si>
  <si>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</si>
  <si>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</si>
  <si>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</si>
  <si>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</si>
  <si>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</si>
  <si>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</si>
  <si>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</si>
  <si>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</si>
  <si>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</si>
  <si>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</si>
  <si>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</si>
  <si>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</si>
  <si>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</si>
  <si>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</si>
  <si>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</si>
  <si>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</si>
  <si>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</si>
  <si>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</si>
  <si>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</si>
  <si>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</si>
  <si>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</si>
  <si>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</si>
  <si>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</si>
  <si>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</si>
  <si>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</si>
  <si>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</si>
  <si>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</si>
  <si>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</si>
  <si>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</si>
  <si>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</si>
  <si>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</si>
  <si>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</si>
  <si>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</si>
  <si>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</si>
  <si>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</si>
  <si>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</si>
  <si>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</si>
  <si>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</si>
  <si>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</si>
  <si>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</si>
  <si>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</si>
  <si>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</si>
  <si>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</si>
  <si>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</si>
  <si>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</si>
  <si>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</si>
  <si>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</si>
  <si>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</si>
  <si>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</si>
  <si>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</si>
  <si>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</si>
  <si>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</si>
  <si>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</si>
  <si>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</si>
  <si>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</si>
  <si>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</si>
  <si>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</si>
  <si>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</si>
  <si>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</si>
  <si>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</si>
  <si>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</si>
  <si>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</si>
  <si>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</si>
  <si>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</si>
  <si>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</si>
  <si>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</si>
  <si>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</si>
  <si>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</si>
  <si>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</si>
  <si>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</si>
  <si>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</si>
  <si>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</si>
  <si>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</si>
  <si>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</si>
  <si>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</si>
  <si>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</si>
  <si>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</si>
  <si>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</si>
  <si>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</si>
  <si>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</si>
  <si>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</si>
  <si>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</si>
  <si>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</si>
  <si>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</si>
  <si>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</si>
  <si>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</si>
  <si>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</si>
  <si>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</si>
  <si>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</si>
  <si>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</si>
  <si>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</si>
  <si>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</si>
  <si>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</si>
  <si>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</si>
  <si>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</si>
  <si>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</si>
  <si>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</si>
  <si>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</si>
  <si>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</si>
  <si>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</si>
  <si>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</si>
  <si>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</si>
  <si>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</si>
  <si>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</si>
  <si>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</si>
  <si>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</si>
  <si>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</si>
  <si>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</si>
  <si>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</si>
  <si>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</si>
  <si>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</si>
  <si>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</si>
  <si>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</si>
  <si>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</si>
  <si>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</si>
  <si>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</si>
  <si>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</si>
  <si>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</si>
  <si>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</si>
  <si>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</si>
  <si>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</si>
  <si>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</si>
  <si>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</si>
  <si>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</si>
  <si>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</si>
  <si>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</si>
  <si>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</si>
  <si>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</si>
  <si>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</si>
  <si>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</si>
  <si>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</si>
  <si>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</si>
  <si>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</si>
  <si>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</si>
  <si>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</si>
  <si>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</si>
  <si>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</si>
  <si>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</si>
  <si>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</si>
  <si>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</si>
  <si>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</si>
  <si>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</si>
  <si>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</si>
  <si>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</si>
  <si>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</si>
  <si>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</si>
  <si>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</si>
  <si>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</si>
  <si>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</si>
  <si>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</si>
  <si>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</si>
  <si>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</si>
  <si>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</si>
  <si>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</si>
  <si>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</si>
  <si>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</si>
  <si>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</si>
  <si>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</si>
  <si>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</si>
  <si>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</si>
  <si>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</si>
  <si>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</si>
  <si>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</si>
  <si>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</si>
  <si>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</si>
  <si>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</si>
  <si>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</si>
  <si>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</si>
  <si>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</si>
  <si>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</si>
  <si>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</si>
  <si>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</si>
  <si>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</si>
  <si>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</si>
  <si>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</si>
  <si>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</si>
  <si>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</si>
  <si>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</si>
  <si>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</si>
  <si>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</si>
  <si>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</si>
  <si>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</si>
  <si>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</si>
  <si>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</si>
  <si>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</si>
  <si>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</si>
  <si>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</si>
  <si>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</si>
  <si>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</si>
  <si>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</si>
  <si>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</si>
  <si>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</si>
  <si>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</si>
  <si>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</si>
  <si>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</si>
  <si>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</si>
  <si>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</si>
  <si>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</si>
  <si>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</si>
  <si>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</si>
  <si>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</si>
  <si>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</si>
  <si>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</si>
  <si>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</si>
  <si>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</si>
  <si>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</si>
  <si>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</si>
  <si>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</si>
  <si>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</si>
  <si>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</si>
  <si>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</si>
  <si>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</si>
  <si>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</si>
  <si>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</si>
  <si>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</si>
  <si>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</si>
  <si>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</si>
  <si>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</si>
  <si>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</si>
  <si>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</si>
  <si>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</si>
  <si>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</si>
  <si>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</si>
  <si>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</si>
  <si>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</si>
  <si>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</si>
  <si>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</si>
  <si>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</si>
  <si>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</si>
  <si>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</si>
  <si>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</si>
  <si>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</si>
  <si>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</si>
  <si>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</si>
  <si>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</si>
  <si>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</si>
  <si>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</si>
  <si>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</si>
  <si>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</si>
  <si>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</si>
  <si>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</si>
  <si>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</si>
  <si>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</si>
  <si>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</si>
  <si>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</si>
  <si>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</si>
  <si>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</si>
  <si>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</si>
  <si>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</si>
  <si>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</si>
  <si>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</si>
  <si>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</si>
  <si>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</si>
  <si>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</si>
  <si>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</si>
  <si>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</si>
  <si>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</si>
  <si>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</si>
  <si>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</si>
  <si>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</si>
  <si>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</si>
  <si>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</si>
  <si>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</si>
  <si>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</si>
  <si>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</si>
  <si>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</si>
  <si>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</si>
  <si>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</si>
  <si>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</si>
  <si>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</si>
  <si>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</si>
  <si>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</si>
  <si>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</si>
  <si>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</si>
  <si>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</si>
  <si>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</si>
  <si>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</si>
  <si>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</si>
  <si>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</si>
  <si>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</si>
  <si>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</si>
  <si>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</si>
  <si>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</si>
  <si>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</si>
  <si>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</si>
  <si>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</si>
  <si>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</si>
  <si>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</si>
  <si>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</si>
  <si>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</si>
  <si>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</si>
  <si>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</si>
  <si>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</si>
  <si>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</si>
  <si>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</si>
  <si>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</si>
  <si>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</si>
  <si>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</si>
  <si>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</si>
  <si>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</si>
  <si>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</si>
  <si>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</si>
  <si>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</si>
  <si>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</si>
  <si>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</si>
  <si>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</si>
  <si>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</si>
  <si>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</si>
  <si>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</si>
  <si>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</si>
  <si>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</si>
  <si>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</si>
  <si>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</si>
  <si>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</si>
  <si>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</si>
  <si>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</si>
  <si>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</si>
  <si>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</si>
  <si>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</si>
  <si>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</si>
  <si>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</si>
  <si>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</si>
  <si>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</si>
  <si>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</si>
  <si>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</si>
  <si>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</si>
  <si>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</si>
  <si>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</si>
  <si>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</si>
  <si>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</si>
  <si>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</si>
  <si>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</si>
  <si>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</si>
  <si>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</si>
  <si>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</si>
  <si>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</si>
  <si>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</si>
  <si>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</si>
  <si>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</si>
  <si>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</si>
  <si>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</si>
  <si>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</si>
  <si>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</si>
  <si>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</si>
  <si>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</si>
  <si>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</si>
  <si>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</si>
  <si>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</si>
  <si>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</si>
  <si>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</si>
  <si>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</si>
  <si>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</si>
  <si>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</si>
  <si>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</si>
  <si>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</si>
  <si>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</si>
  <si>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</si>
  <si>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</si>
  <si>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</si>
  <si>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</si>
  <si>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</si>
  <si>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</si>
  <si>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</si>
  <si>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</si>
  <si>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</si>
  <si>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</si>
  <si>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</si>
  <si>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</si>
  <si>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</si>
  <si>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</si>
  <si>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</si>
  <si>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</si>
  <si>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</si>
  <si>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</si>
  <si>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</si>
  <si>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</si>
  <si>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</si>
  <si>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</si>
  <si>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</si>
  <si>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</si>
  <si>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</si>
  <si>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</si>
  <si>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</si>
  <si>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</si>
  <si>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</si>
  <si>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</si>
  <si>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</si>
  <si>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</si>
  <si>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</si>
  <si>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</si>
  <si>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</si>
  <si>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</si>
  <si>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</si>
  <si>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</si>
  <si>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</si>
  <si>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</si>
  <si>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</si>
  <si>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</si>
  <si>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</si>
  <si>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</si>
  <si>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</si>
  <si>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</si>
  <si>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</si>
  <si>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</si>
  <si>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</si>
  <si>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</si>
  <si>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</si>
  <si>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</si>
  <si>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</si>
  <si>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</si>
  <si>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</si>
  <si>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</si>
  <si>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</si>
  <si>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</si>
  <si>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</si>
  <si>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</si>
  <si>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</si>
  <si>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</si>
  <si>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</si>
  <si>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</si>
  <si>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</si>
  <si>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</si>
  <si>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</si>
  <si>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</si>
  <si>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</si>
  <si>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</si>
  <si>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</si>
  <si>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</si>
  <si>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</si>
  <si>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</si>
  <si>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</si>
  <si>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</si>
  <si>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</si>
  <si>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</si>
  <si>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</si>
  <si>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</si>
  <si>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</si>
  <si>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</si>
  <si>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</si>
  <si>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</si>
  <si>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</si>
  <si>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</si>
  <si>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</si>
  <si>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</si>
  <si>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</si>
  <si>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</si>
  <si>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</si>
  <si>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</si>
  <si>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</si>
  <si>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</si>
  <si>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</si>
  <si>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</si>
  <si>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</si>
  <si>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</si>
  <si>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</si>
  <si>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</si>
  <si>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</si>
  <si>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</si>
  <si>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</si>
  <si>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</si>
  <si>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</si>
  <si>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</si>
  <si>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</si>
  <si>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</si>
  <si>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</si>
  <si>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</si>
  <si>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</si>
  <si>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</si>
  <si>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</si>
  <si>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</si>
  <si>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</si>
  <si>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</si>
  <si>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</si>
  <si>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</si>
  <si>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</si>
  <si>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</si>
  <si>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</si>
  <si>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</si>
  <si>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</si>
  <si>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</si>
  <si>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</si>
  <si>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</si>
  <si>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</si>
  <si>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</si>
  <si>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</si>
  <si>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</si>
  <si>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</si>
  <si>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</si>
  <si>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</si>
  <si>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</si>
  <si>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</si>
  <si>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</si>
  <si>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</si>
  <si>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</si>
  <si>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</si>
  <si>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</si>
  <si>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</si>
  <si>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</si>
  <si>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</si>
  <si>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</si>
  <si>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</si>
  <si>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</si>
  <si>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</si>
  <si>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</si>
  <si>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</si>
  <si>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</si>
  <si>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</si>
  <si>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</si>
  <si>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</si>
  <si>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</si>
  <si>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</si>
  <si>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</si>
  <si>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</si>
  <si>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</si>
  <si>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</si>
  <si>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</si>
  <si>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</si>
  <si>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</si>
  <si>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</si>
  <si>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</si>
  <si>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</si>
  <si>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</si>
  <si>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</si>
  <si>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</si>
  <si>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</si>
  <si>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</si>
  <si>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</si>
  <si>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</si>
  <si>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</si>
  <si>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</si>
  <si>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</si>
  <si>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</si>
  <si>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</si>
  <si>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</si>
  <si>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</si>
  <si>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</si>
  <si>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</si>
  <si>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</si>
  <si>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</si>
  <si>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</si>
  <si>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</si>
  <si>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</si>
  <si>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</si>
  <si>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</si>
  <si>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</si>
  <si>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</si>
  <si>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</si>
  <si>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</si>
  <si>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</si>
  <si>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</si>
  <si>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</si>
  <si>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</si>
  <si>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</si>
  <si>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</si>
  <si>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</si>
  <si>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</si>
  <si>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</si>
  <si>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</si>
  <si>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</si>
  <si>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</si>
  <si>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</si>
  <si>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</si>
  <si>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</si>
  <si>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</si>
  <si>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</si>
  <si>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</si>
  <si>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</si>
  <si>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</si>
  <si>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</si>
  <si>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</si>
  <si>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</si>
  <si>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</si>
  <si>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</si>
  <si>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</si>
  <si>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</si>
  <si>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</si>
  <si>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</si>
  <si>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</si>
  <si>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</si>
  <si>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</si>
  <si>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</si>
  <si>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</si>
  <si>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</si>
  <si>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</si>
  <si>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</si>
  <si>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</si>
  <si>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</si>
  <si>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</si>
  <si>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</si>
  <si>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</si>
  <si>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</si>
  <si>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</si>
  <si>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</si>
  <si>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</si>
  <si>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</si>
  <si>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</si>
  <si>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</si>
  <si>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</si>
  <si>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</si>
  <si>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</si>
  <si>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</si>
  <si>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</si>
  <si>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</si>
  <si>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</si>
  <si>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</si>
  <si>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</si>
  <si>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</si>
  <si>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</si>
  <si>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</si>
  <si>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</si>
  <si>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</si>
  <si>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</si>
  <si>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</si>
  <si>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</si>
  <si>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</si>
  <si>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</si>
  <si>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</si>
  <si>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</si>
  <si>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</si>
  <si>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</si>
  <si>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</si>
  <si>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</si>
  <si>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</si>
  <si>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</si>
  <si>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</si>
  <si>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</si>
  <si>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</si>
  <si>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</si>
  <si>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</si>
  <si>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</si>
  <si>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</si>
  <si>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</si>
  <si>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</si>
  <si>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</si>
  <si>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</si>
  <si>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</si>
  <si>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</si>
  <si>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</si>
  <si>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</si>
  <si>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</si>
  <si>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</si>
  <si>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</si>
  <si>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</si>
  <si>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</si>
  <si>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</si>
  <si>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</si>
  <si>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</si>
  <si>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</si>
  <si>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</si>
  <si>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</si>
  <si>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</si>
  <si>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</si>
  <si>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</si>
  <si>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</si>
  <si>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</si>
  <si>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</si>
  <si>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</si>
  <si>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</si>
  <si>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</si>
  <si>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</si>
  <si>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</si>
  <si>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</si>
  <si>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</si>
  <si>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</si>
  <si>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</si>
  <si>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</si>
  <si>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</si>
  <si>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</si>
  <si>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</si>
  <si>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</si>
  <si>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</si>
  <si>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</si>
  <si>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</si>
  <si>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</si>
  <si>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</si>
  <si>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</si>
  <si>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</si>
  <si>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</si>
  <si>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</si>
  <si>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</si>
  <si>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</si>
  <si>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</si>
  <si>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</si>
  <si>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</si>
  <si>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</si>
  <si>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</si>
  <si>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</si>
  <si>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</si>
  <si>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</si>
  <si>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</si>
  <si>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</si>
  <si>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</si>
  <si>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</si>
  <si>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</si>
  <si>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</si>
  <si>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</si>
  <si>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</si>
  <si>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</si>
  <si>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</si>
  <si>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</si>
  <si>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</si>
  <si>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</si>
  <si>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</si>
  <si>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</si>
  <si>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</si>
  <si>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</si>
  <si>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</si>
  <si>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</si>
  <si>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</si>
  <si>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</si>
  <si>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</si>
  <si>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</si>
  <si>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</si>
  <si>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</si>
  <si>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</si>
  <si>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</si>
  <si>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</si>
  <si>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</si>
  <si>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</si>
  <si>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</si>
  <si>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</si>
  <si>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</si>
  <si>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</si>
  <si>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</si>
  <si>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</si>
  <si>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</si>
  <si>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</si>
  <si>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</si>
  <si>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</si>
  <si>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</si>
  <si>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</si>
  <si>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</si>
  <si>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</si>
  <si>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</si>
  <si>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</si>
  <si>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</si>
  <si>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</si>
  <si>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</si>
  <si>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</si>
  <si>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</si>
  <si>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</si>
  <si>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</si>
  <si>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</si>
  <si>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</si>
  <si>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</si>
  <si>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</si>
  <si>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</si>
  <si>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</si>
  <si>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</si>
  <si>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</si>
  <si>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</si>
  <si>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</si>
  <si>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</si>
  <si>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</si>
  <si>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</si>
  <si>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</si>
  <si>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</si>
  <si>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</si>
  <si>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</si>
  <si>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</si>
  <si>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</si>
  <si>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</si>
  <si>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</si>
  <si>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</si>
  <si>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</si>
  <si>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</si>
  <si>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</si>
  <si>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</si>
  <si>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</si>
  <si>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</si>
  <si>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</si>
  <si>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</si>
  <si>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</si>
  <si>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</si>
  <si>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</si>
  <si>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</si>
  <si>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</si>
  <si>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</si>
  <si>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</si>
  <si>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</si>
  <si>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</si>
  <si>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</si>
  <si>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</si>
  <si>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</si>
  <si>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</si>
  <si>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</si>
  <si>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</si>
  <si>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</si>
  <si>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</si>
  <si>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</si>
  <si>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</si>
  <si>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</si>
  <si>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</si>
  <si>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</si>
  <si>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</si>
  <si>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</si>
  <si>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</si>
  <si>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</si>
  <si>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</si>
  <si>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</si>
  <si>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</si>
  <si>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</si>
  <si>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</si>
  <si>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</si>
  <si>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</si>
  <si>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</si>
  <si>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</si>
  <si>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</si>
  <si>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</si>
  <si>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</si>
  <si>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</si>
  <si>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</si>
  <si>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</si>
  <si>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</si>
  <si>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</si>
  <si>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</si>
  <si>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</si>
  <si>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</si>
  <si>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</si>
  <si>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</si>
  <si>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</si>
  <si>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</si>
  <si>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</si>
  <si>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</si>
  <si>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</si>
  <si>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</si>
  <si>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</si>
  <si>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</si>
  <si>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</si>
  <si>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</si>
  <si>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</si>
  <si>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</si>
  <si>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</si>
  <si>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</si>
  <si>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</si>
  <si>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</si>
  <si>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</si>
  <si>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</si>
  <si>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</si>
  <si>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</si>
  <si>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</si>
  <si>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</si>
  <si>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</si>
  <si>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</si>
  <si>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</si>
  <si>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</si>
  <si>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</si>
  <si>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</si>
  <si>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</si>
  <si>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</si>
  <si>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</si>
  <si>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</si>
  <si>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</si>
  <si>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</si>
  <si>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</si>
  <si>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</si>
  <si>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</si>
  <si>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</si>
  <si>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</si>
  <si>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</si>
  <si>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</si>
  <si>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</si>
  <si>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</si>
  <si>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</si>
  <si>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</si>
  <si>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</si>
  <si>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</si>
  <si>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</si>
  <si>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</si>
  <si>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</si>
  <si>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</si>
  <si>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</si>
  <si>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</si>
  <si>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</si>
  <si>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</si>
  <si>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</si>
  <si>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</si>
  <si>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</si>
  <si>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</si>
  <si>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</si>
  <si>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</si>
  <si>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</si>
  <si>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</si>
  <si>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</si>
  <si>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</si>
  <si>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</si>
  <si>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</si>
  <si>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</si>
  <si>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</si>
  <si>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</si>
  <si>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</si>
  <si>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</si>
  <si>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</si>
  <si>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</si>
  <si>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</si>
  <si>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</si>
  <si>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</si>
  <si>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</si>
  <si>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</si>
  <si>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</si>
  <si>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</si>
  <si>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</si>
  <si>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</si>
  <si>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</si>
  <si>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</si>
  <si>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</si>
  <si>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</si>
  <si>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</si>
  <si>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</si>
  <si>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</si>
  <si>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</si>
  <si>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</si>
  <si>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</si>
  <si>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</si>
  <si>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</si>
  <si>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</si>
  <si>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</si>
  <si>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</si>
  <si>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</si>
  <si>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</si>
  <si>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</si>
  <si>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</si>
  <si>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</si>
  <si>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</si>
  <si>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</si>
  <si>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</si>
  <si>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</si>
  <si>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</si>
  <si>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</si>
  <si>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</si>
  <si>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</si>
  <si>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</si>
  <si>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</si>
  <si>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</si>
  <si>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</si>
  <si>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</si>
  <si>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</si>
  <si>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</si>
  <si>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</si>
  <si>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</si>
  <si>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</si>
  <si>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</si>
  <si>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</si>
  <si>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</si>
  <si>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</si>
  <si>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</si>
  <si>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</si>
  <si>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</si>
  <si>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</si>
  <si>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</si>
  <si>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</si>
  <si>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</si>
  <si>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</si>
  <si>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</si>
  <si>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</si>
  <si>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</si>
  <si>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</si>
  <si>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</si>
  <si>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</si>
  <si>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</si>
  <si>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</si>
  <si>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</si>
  <si>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</si>
  <si>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</si>
  <si>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</si>
  <si>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</si>
  <si>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</si>
  <si>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</si>
  <si>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</si>
  <si>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</si>
  <si>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</si>
  <si>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</si>
  <si>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</si>
  <si>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</si>
  <si>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</si>
  <si>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</si>
  <si>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</si>
  <si>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</si>
  <si>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</si>
  <si>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</si>
  <si>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</si>
  <si>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</si>
  <si>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</si>
  <si>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</si>
  <si>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</si>
  <si>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</si>
  <si>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</si>
  <si>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</si>
  <si>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</si>
  <si>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</si>
  <si>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</si>
  <si>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</si>
  <si>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</si>
  <si>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</si>
  <si>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</si>
  <si>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</si>
  <si>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</si>
  <si>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</si>
  <si>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</si>
  <si>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</si>
  <si>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</si>
  <si>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</si>
  <si>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</si>
  <si>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</si>
  <si>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</si>
  <si>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</si>
  <si>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</si>
  <si>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</si>
  <si>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</si>
  <si>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</si>
  <si>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</si>
  <si>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</si>
  <si>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</si>
  <si>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</si>
  <si>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</si>
  <si>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</si>
  <si>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</si>
  <si>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</si>
  <si>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</si>
  <si>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</si>
  <si>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</si>
  <si>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</si>
  <si>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</si>
  <si>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</si>
  <si>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</si>
  <si>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</si>
  <si>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</si>
  <si>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</si>
  <si>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</si>
  <si>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</si>
  <si>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</si>
  <si>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</si>
  <si>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</si>
  <si>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</si>
  <si>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</si>
  <si>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</si>
  <si>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</si>
  <si>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</si>
  <si>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</si>
  <si>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</si>
  <si>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</si>
  <si>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</si>
  <si>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</si>
  <si>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</si>
  <si>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</si>
  <si>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</si>
  <si>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</si>
  <si>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</si>
  <si>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</si>
  <si>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</si>
  <si>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</si>
  <si>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</si>
  <si>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</si>
  <si>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</si>
  <si>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</si>
  <si>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</si>
  <si>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</si>
  <si>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</si>
  <si>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</si>
  <si>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</si>
  <si>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</si>
  <si>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</si>
  <si>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</si>
  <si>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</si>
  <si>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</si>
  <si>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</si>
  <si>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</si>
  <si>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</si>
  <si>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</si>
  <si>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</si>
  <si>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</si>
  <si>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</si>
  <si>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</si>
  <si>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</si>
  <si>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</si>
  <si>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</si>
  <si>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</si>
  <si>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</si>
  <si>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</si>
  <si>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</si>
  <si>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</si>
  <si>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</si>
  <si>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</si>
  <si>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</si>
  <si>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</si>
  <si>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</si>
  <si>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</si>
  <si>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</si>
  <si>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</si>
  <si>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</si>
  <si>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</si>
  <si>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</si>
  <si>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</si>
  <si>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</si>
  <si>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</si>
  <si>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</si>
  <si>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</si>
  <si>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</si>
  <si>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</si>
  <si>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</si>
  <si>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</si>
  <si>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</si>
  <si>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</si>
  <si>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</si>
  <si>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</si>
  <si>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</si>
  <si>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</si>
  <si>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</si>
  <si>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</si>
  <si>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</si>
  <si>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</si>
  <si>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</si>
  <si>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</si>
  <si>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</si>
  <si>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</si>
  <si>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</si>
  <si>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</si>
  <si>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</si>
  <si>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</si>
  <si>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</si>
  <si>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</si>
  <si>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</si>
  <si>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</si>
  <si>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</si>
  <si>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</si>
  <si>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</si>
  <si>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</si>
  <si>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</si>
  <si>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</si>
  <si>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</si>
  <si>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</si>
  <si>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</si>
  <si>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</si>
  <si>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</si>
  <si>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</si>
  <si>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</si>
  <si>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</si>
  <si>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</si>
  <si>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</si>
  <si>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</si>
  <si>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</si>
  <si>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</si>
  <si>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</si>
  <si>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</si>
  <si>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</si>
  <si>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</si>
  <si>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</si>
  <si>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</si>
  <si>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</si>
  <si>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</si>
  <si>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</si>
  <si>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</si>
  <si>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</si>
  <si>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</si>
  <si>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</si>
  <si>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</si>
  <si>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</si>
  <si>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</si>
  <si>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</si>
  <si>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</si>
  <si>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</si>
  <si>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</si>
  <si>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</si>
  <si>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</si>
  <si>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</si>
  <si>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</si>
  <si>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</si>
  <si>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</si>
  <si>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</si>
  <si>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</si>
  <si>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</si>
  <si>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</si>
  <si>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</si>
  <si>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</si>
  <si>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</si>
  <si>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</si>
  <si>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</si>
  <si>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</si>
  <si>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</si>
  <si>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</si>
  <si>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</si>
  <si>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</si>
  <si>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</si>
  <si>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</si>
  <si>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</si>
  <si>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</si>
  <si>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</si>
  <si>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</si>
  <si>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</si>
  <si>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</si>
  <si>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</si>
  <si>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</si>
  <si>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</si>
  <si>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</si>
  <si>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</si>
  <si>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</si>
  <si>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</si>
  <si>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</si>
  <si>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</si>
  <si>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</si>
  <si>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</si>
  <si>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</si>
  <si>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</si>
  <si>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</si>
  <si>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</si>
  <si>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</si>
  <si>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</si>
  <si>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</si>
  <si>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</si>
  <si>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</si>
  <si>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</si>
  <si>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</si>
  <si>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</si>
  <si>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</si>
  <si>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</si>
  <si>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</si>
  <si>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</si>
  <si>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</si>
  <si>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</si>
  <si>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</si>
  <si>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</si>
  <si>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</si>
  <si>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</si>
  <si>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</si>
  <si>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</si>
  <si>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</si>
  <si>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</si>
  <si>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</si>
  <si>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</si>
  <si>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</si>
  <si>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</si>
  <si>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</si>
  <si>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</si>
  <si>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</si>
  <si>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</si>
  <si>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</si>
  <si>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</si>
  <si>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</si>
  <si>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</si>
  <si>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</si>
  <si>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</si>
  <si>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</si>
  <si>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</si>
  <si>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</si>
  <si>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</si>
  <si>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</si>
  <si>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</si>
  <si>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</si>
  <si>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</si>
  <si>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</si>
  <si>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</si>
  <si>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</si>
  <si>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</si>
  <si>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</si>
  <si>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</si>
  <si>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</si>
  <si>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</si>
  <si>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</si>
  <si>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</si>
  <si>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</si>
  <si>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</si>
  <si>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</si>
  <si>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</si>
  <si>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</si>
  <si>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</si>
  <si>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</si>
  <si>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</si>
  <si>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</si>
  <si>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</si>
  <si>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</si>
  <si>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</si>
  <si>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</si>
  <si>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</si>
  <si>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</si>
  <si>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</si>
  <si>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</si>
  <si>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</si>
  <si>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</si>
  <si>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</si>
  <si>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</si>
  <si>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</si>
  <si>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</si>
  <si>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</si>
  <si>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</si>
  <si>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</si>
  <si>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</si>
  <si>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</si>
  <si>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</si>
  <si>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</si>
  <si>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</si>
  <si>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</si>
  <si>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</si>
  <si>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</si>
  <si>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</si>
  <si>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</si>
  <si>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</si>
  <si>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</si>
  <si>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</si>
  <si>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</si>
  <si>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</si>
  <si>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</si>
  <si>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</si>
  <si>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</si>
  <si>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</si>
  <si>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</si>
  <si>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</si>
  <si>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</si>
  <si>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</si>
  <si>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</si>
  <si>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</si>
  <si>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</si>
  <si>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</si>
  <si>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</si>
  <si>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</si>
  <si>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</si>
  <si>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</si>
  <si>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</si>
  <si>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</si>
  <si>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</si>
  <si>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</si>
  <si>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</si>
  <si>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</si>
  <si>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</si>
  <si>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</si>
  <si>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</si>
  <si>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</si>
  <si>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</si>
  <si>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</si>
  <si>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</si>
  <si>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</si>
  <si>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</si>
  <si>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</si>
  <si>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</si>
  <si>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</si>
  <si>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</si>
  <si>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</si>
  <si>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</si>
  <si>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</si>
  <si>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</si>
  <si>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</si>
  <si>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</si>
  <si>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</si>
  <si>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</si>
  <si>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</si>
  <si>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</si>
  <si>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</si>
  <si>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</si>
  <si>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</si>
  <si>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</si>
  <si>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</si>
  <si>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</si>
  <si>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</si>
  <si>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</si>
  <si>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</si>
  <si>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</si>
  <si>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</si>
  <si>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</si>
  <si>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</si>
  <si>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</si>
  <si>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</si>
  <si>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</si>
  <si>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</si>
  <si>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</si>
  <si>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</si>
  <si>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</si>
  <si>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</si>
  <si>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</si>
  <si>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</si>
  <si>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</si>
  <si>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</si>
  <si>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</si>
  <si>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</si>
  <si>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</si>
  <si>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</si>
  <si>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</si>
  <si>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</si>
  <si>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</si>
  <si>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</si>
  <si>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</si>
  <si>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</si>
  <si>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</si>
  <si>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</si>
  <si>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</si>
  <si>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</si>
  <si>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</si>
  <si>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</si>
  <si>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</si>
  <si>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</si>
  <si>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</si>
  <si>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</si>
  <si>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</si>
  <si>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</si>
  <si>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</si>
  <si>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</si>
  <si>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</si>
  <si>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</si>
  <si>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</si>
  <si>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</si>
  <si>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</si>
  <si>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</si>
  <si>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</si>
  <si>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</si>
  <si>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</si>
  <si>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</si>
  <si>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</si>
  <si>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</si>
  <si>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</si>
  <si>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</si>
  <si>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</si>
  <si>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</si>
  <si>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</si>
  <si>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</si>
  <si>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</si>
  <si>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</si>
  <si>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</si>
  <si>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</si>
  <si>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</si>
  <si>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</si>
  <si>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</si>
  <si>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</si>
  <si>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</si>
  <si>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</si>
  <si>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</si>
  <si>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</si>
  <si>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</si>
  <si>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</si>
  <si>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</si>
  <si>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</si>
  <si>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</si>
  <si>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</si>
  <si>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</si>
  <si>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</si>
  <si>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</si>
  <si>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</si>
  <si>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</si>
  <si>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</si>
  <si>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</si>
  <si>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</si>
  <si>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</si>
  <si>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</si>
  <si>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</si>
  <si>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</si>
  <si>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</si>
  <si>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</si>
  <si>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</si>
  <si>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</si>
  <si>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</si>
  <si>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</si>
  <si>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</si>
  <si>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</si>
  <si>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</si>
  <si>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</si>
  <si>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</si>
  <si>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</si>
  <si>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</si>
  <si>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</si>
  <si>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</si>
  <si>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</si>
  <si>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</si>
  <si>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</si>
  <si>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</si>
  <si>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</si>
  <si>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</si>
  <si>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</si>
  <si>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</si>
  <si>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</si>
  <si>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</si>
  <si>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</si>
  <si>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</si>
  <si>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</si>
  <si>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</si>
  <si>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</si>
  <si>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</si>
  <si>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</si>
  <si>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</si>
  <si>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</si>
  <si>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</si>
  <si>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</si>
  <si>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</si>
  <si>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</si>
  <si>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</si>
  <si>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</si>
  <si>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</si>
  <si>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</si>
  <si>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</si>
  <si>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</si>
  <si>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</si>
  <si>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</si>
  <si>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</si>
  <si>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</si>
  <si>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</si>
  <si>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</si>
  <si>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</si>
  <si>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</si>
  <si>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</si>
  <si>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</si>
  <si>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</si>
  <si>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</si>
  <si>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</si>
  <si>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</si>
  <si>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</si>
  <si>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</si>
  <si>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</si>
  <si>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</si>
  <si>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</si>
  <si>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</si>
  <si>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</si>
  <si>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</si>
  <si>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</si>
  <si>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</si>
  <si>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</si>
  <si>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</si>
  <si>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</si>
  <si>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</si>
  <si>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</si>
  <si>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</si>
  <si>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</si>
  <si>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</si>
  <si>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</si>
  <si>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</si>
  <si>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</si>
  <si>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</si>
  <si>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</si>
  <si>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</si>
  <si>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</si>
  <si>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</si>
  <si>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</si>
  <si>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</si>
  <si>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</si>
  <si>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</si>
  <si>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</si>
  <si>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</si>
  <si>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</si>
  <si>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</si>
  <si>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</si>
  <si>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</si>
  <si>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</si>
  <si>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</si>
  <si>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</si>
  <si>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</si>
  <si>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</si>
  <si>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</si>
  <si>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</si>
  <si>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</si>
  <si>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</si>
  <si>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</si>
  <si>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</si>
  <si>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</si>
  <si>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</si>
  <si>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</si>
  <si>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</si>
  <si>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</si>
  <si>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</si>
  <si>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</si>
  <si>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</si>
  <si>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</si>
  <si>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</si>
  <si>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</si>
  <si>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</si>
  <si>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</si>
  <si>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</si>
  <si>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</si>
  <si>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</si>
  <si>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</si>
  <si>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</si>
  <si>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</si>
  <si>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</si>
  <si>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</si>
  <si>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</si>
  <si>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</si>
  <si>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</si>
  <si>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</si>
  <si>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</si>
  <si>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</si>
  <si>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</si>
  <si>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</si>
  <si>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</si>
  <si>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</si>
  <si>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</si>
  <si>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</si>
  <si>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</si>
  <si>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</si>
  <si>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</si>
  <si>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</si>
  <si>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</si>
  <si>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</si>
  <si>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</si>
  <si>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</si>
  <si>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</si>
  <si>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</si>
  <si>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</si>
  <si>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</si>
  <si>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</si>
  <si>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</si>
  <si>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</si>
  <si>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</si>
  <si>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</si>
  <si>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</si>
  <si>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</si>
  <si>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</si>
  <si>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</si>
  <si>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</si>
  <si>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</si>
  <si>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</si>
  <si>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</si>
  <si>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</si>
  <si>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</si>
  <si>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</si>
  <si>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</si>
  <si>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</si>
  <si>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</si>
  <si>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</si>
  <si>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</si>
  <si>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</si>
  <si>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</si>
  <si>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</si>
  <si>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</si>
  <si>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</si>
  <si>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</si>
  <si>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</si>
  <si>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</si>
  <si>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</si>
  <si>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</si>
  <si>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</si>
  <si>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</si>
  <si>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</si>
  <si>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</si>
  <si>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</si>
  <si>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</si>
  <si>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</si>
  <si>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</si>
  <si>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</si>
  <si>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</si>
  <si>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</si>
  <si>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</si>
  <si>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</si>
  <si>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</si>
  <si>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</si>
  <si>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</si>
  <si>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</si>
  <si>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</si>
  <si>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</si>
  <si>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</si>
  <si>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</si>
  <si>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</si>
  <si>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</si>
  <si>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</si>
  <si>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</si>
  <si>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</si>
  <si>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</si>
  <si>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</si>
  <si>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</si>
  <si>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</si>
  <si>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</si>
  <si>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</si>
  <si>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</si>
  <si>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</si>
  <si>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</si>
  <si>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</si>
  <si>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</si>
  <si>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</si>
  <si>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</si>
  <si>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</si>
  <si>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</si>
  <si>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</si>
  <si>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</si>
  <si>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</si>
  <si>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</si>
  <si>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</si>
  <si>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</si>
  <si>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</si>
  <si>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</si>
  <si>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</si>
  <si>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</si>
  <si>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</si>
  <si>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</si>
  <si>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</si>
  <si>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</si>
  <si>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</si>
  <si>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</si>
  <si>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</si>
  <si>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</si>
  <si>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</si>
  <si>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</si>
  <si>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</si>
  <si>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</si>
  <si>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</si>
  <si>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</si>
  <si>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</si>
  <si>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</si>
  <si>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</si>
  <si>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</si>
  <si>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</si>
  <si>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</si>
  <si>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</si>
  <si>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</si>
  <si>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</si>
  <si>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</si>
  <si>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</si>
  <si>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</si>
  <si>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</si>
  <si>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</si>
  <si>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</si>
  <si>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</si>
  <si>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</si>
  <si>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</si>
  <si>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</si>
  <si>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</si>
  <si>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</si>
  <si>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</si>
  <si>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</si>
  <si>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</si>
  <si>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</si>
  <si>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</si>
  <si>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</si>
  <si>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</si>
  <si>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</si>
  <si>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</si>
  <si>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</si>
  <si>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</si>
  <si>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</si>
  <si>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</si>
  <si>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</si>
  <si>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</si>
  <si>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</si>
  <si>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</si>
  <si>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</si>
  <si>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</si>
  <si>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</si>
  <si>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</si>
  <si>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</si>
  <si>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</si>
  <si>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</si>
  <si>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</si>
  <si>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</si>
  <si>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</si>
  <si>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</si>
  <si>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</si>
  <si>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</si>
  <si>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</si>
  <si>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</si>
  <si>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</si>
  <si>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</si>
  <si>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</si>
  <si>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</si>
  <si>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</si>
  <si>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</si>
  <si>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</si>
  <si>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</si>
  <si>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</si>
  <si>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</si>
  <si>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</si>
  <si>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</si>
  <si>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</si>
  <si>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</si>
  <si>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</si>
  <si>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</si>
  <si>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</si>
  <si>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</si>
  <si>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</si>
  <si>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</si>
  <si>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</si>
  <si>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</si>
  <si>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</si>
  <si>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</si>
  <si>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</si>
  <si>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</si>
  <si>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</si>
  <si>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</si>
  <si>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</si>
  <si>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</si>
  <si>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</si>
  <si>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</si>
  <si>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</si>
  <si>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</si>
  <si>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</si>
  <si>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</si>
  <si>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</si>
  <si>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</si>
  <si>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</si>
  <si>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</si>
  <si>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</si>
  <si>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</si>
  <si>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</si>
  <si>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</si>
  <si>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</si>
  <si>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</si>
  <si>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</si>
  <si>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</si>
  <si>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</si>
  <si>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</si>
  <si>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</si>
  <si>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</si>
  <si>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</si>
  <si>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</si>
  <si>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</si>
  <si>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</si>
  <si>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</si>
  <si>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</si>
  <si>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</si>
  <si>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</si>
  <si>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</si>
  <si>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</si>
  <si>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</si>
  <si>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</si>
  <si>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</si>
  <si>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</si>
  <si>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</si>
  <si>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</si>
  <si>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</si>
  <si>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</si>
  <si>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</si>
  <si>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</si>
  <si>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</si>
  <si>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</si>
  <si>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</si>
  <si>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</si>
  <si>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</si>
  <si>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</si>
  <si>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</si>
  <si>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</si>
  <si>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</si>
  <si>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</si>
  <si>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</si>
  <si>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</si>
  <si>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</si>
  <si>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</si>
  <si>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</si>
  <si>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</si>
  <si>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</si>
  <si>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</si>
  <si>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</si>
  <si>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</si>
  <si>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</si>
  <si>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</si>
  <si>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</si>
  <si>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</si>
  <si>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</si>
  <si>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</si>
  <si>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</si>
  <si>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</si>
  <si>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</si>
  <si>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</si>
  <si>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</si>
  <si>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</si>
  <si>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</si>
  <si>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</si>
  <si>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</si>
  <si>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</si>
  <si>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</si>
  <si>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</si>
  <si>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</si>
  <si>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</si>
  <si>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</si>
  <si>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</si>
  <si>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</si>
  <si>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</si>
  <si>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</si>
  <si>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</si>
  <si>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</si>
  <si>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</si>
  <si>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</si>
  <si>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</si>
  <si>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</si>
  <si>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</si>
  <si>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</si>
  <si>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</si>
  <si>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</si>
  <si>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</si>
  <si>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</si>
  <si>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</si>
  <si>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</si>
  <si>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</si>
  <si>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</si>
  <si>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</si>
  <si>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</si>
  <si>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</si>
  <si>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</si>
  <si>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</si>
  <si>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</si>
  <si>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</si>
  <si>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</si>
  <si>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</si>
  <si>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</si>
  <si>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</si>
  <si>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</si>
  <si>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</si>
  <si>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</si>
  <si>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</si>
  <si>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</si>
  <si>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</si>
  <si>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</si>
  <si>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</si>
  <si>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</si>
  <si>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</si>
  <si>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</si>
  <si>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</si>
  <si>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</si>
  <si>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</si>
  <si>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</si>
  <si>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</si>
  <si>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</si>
  <si>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</si>
  <si>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</si>
  <si>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</si>
  <si>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</si>
  <si>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</si>
  <si>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</si>
  <si>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</si>
  <si>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</si>
  <si>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</si>
  <si>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</si>
  <si>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</si>
  <si>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</si>
  <si>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</si>
  <si>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</si>
  <si>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</si>
  <si>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</si>
  <si>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</si>
  <si>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</si>
  <si>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</si>
  <si>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</si>
  <si>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</si>
  <si>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</si>
  <si>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</si>
  <si>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</si>
  <si>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</si>
  <si>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</si>
  <si>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</si>
  <si>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</si>
  <si>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</si>
  <si>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</si>
  <si>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</si>
  <si>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</si>
  <si>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</si>
  <si>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</si>
  <si>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</si>
  <si>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</si>
  <si>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</si>
  <si>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</si>
  <si>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</si>
  <si>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</si>
  <si>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</si>
  <si>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</si>
  <si>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</si>
  <si>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</si>
  <si>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</si>
  <si>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</si>
  <si>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</si>
  <si>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</si>
  <si>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</si>
  <si>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</si>
  <si>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</si>
  <si>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</si>
  <si>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</si>
  <si>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</si>
  <si>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</si>
  <si>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</si>
  <si>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</si>
  <si>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</si>
  <si>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</si>
  <si>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</si>
  <si>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</si>
  <si>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</si>
  <si>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</si>
  <si>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</si>
  <si>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</si>
  <si>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</si>
  <si>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</si>
  <si>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</si>
  <si>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</si>
  <si>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</si>
  <si>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</si>
  <si>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</si>
  <si>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</si>
  <si>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</si>
  <si>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</si>
  <si>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</si>
  <si>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</si>
  <si>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</si>
  <si>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</si>
  <si>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</si>
  <si>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</si>
  <si>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</si>
  <si>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</si>
  <si>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</si>
  <si>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</si>
  <si>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</si>
  <si>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</si>
  <si>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</si>
  <si>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</si>
  <si>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</si>
  <si>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</si>
  <si>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</si>
  <si>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</si>
  <si>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</si>
  <si>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</si>
  <si>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</si>
  <si>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</si>
  <si>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</si>
  <si>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</si>
  <si>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</si>
  <si>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</si>
  <si>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</si>
  <si>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</si>
  <si>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</si>
  <si>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</si>
  <si>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</si>
  <si>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</si>
  <si>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</si>
  <si>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</si>
  <si>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</si>
  <si>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</si>
  <si>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</si>
  <si>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</si>
  <si>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</si>
  <si>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</si>
  <si>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</si>
  <si>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</si>
  <si>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</si>
  <si>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</si>
  <si>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</si>
  <si>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</si>
  <si>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</si>
  <si>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</si>
  <si>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</si>
  <si>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</si>
  <si>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</si>
  <si>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</si>
  <si>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</si>
  <si>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</si>
  <si>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</si>
  <si>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</si>
  <si>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</si>
  <si>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</si>
  <si>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</si>
  <si>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</si>
  <si>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</si>
  <si>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</si>
  <si>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</si>
  <si>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</si>
  <si>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</si>
  <si>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</si>
  <si>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</si>
  <si>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</si>
  <si>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</si>
  <si>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</si>
  <si>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</si>
  <si>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</si>
  <si>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</si>
  <si>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</si>
  <si>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</si>
  <si>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</si>
  <si>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</si>
  <si>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</si>
  <si>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</si>
  <si>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</si>
  <si>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</si>
  <si>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</si>
  <si>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</si>
  <si>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</si>
  <si>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</si>
  <si>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</si>
  <si>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</si>
  <si>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</si>
  <si>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</si>
  <si>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</si>
  <si>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</si>
  <si>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</si>
  <si>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</si>
  <si>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</si>
  <si>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</si>
  <si>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</si>
  <si>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</si>
  <si>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</si>
  <si>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</si>
  <si>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</si>
  <si>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</si>
  <si>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</si>
  <si>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</si>
  <si>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</si>
  <si>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</si>
  <si>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</si>
  <si>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</si>
  <si>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</si>
  <si>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</si>
  <si>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</si>
  <si>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</si>
  <si>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</si>
  <si>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</si>
  <si>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</si>
  <si>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</si>
  <si>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</si>
  <si>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</si>
  <si>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</si>
  <si>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</si>
  <si>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</si>
  <si>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</si>
  <si>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</si>
  <si>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</si>
  <si>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</si>
  <si>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</si>
  <si>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</si>
  <si>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</si>
  <si>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</si>
  <si>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</si>
  <si>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</si>
  <si>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</si>
  <si>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</si>
  <si>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</si>
  <si>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</si>
  <si>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</si>
  <si>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</si>
  <si>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</si>
  <si>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</si>
  <si>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</si>
  <si>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</si>
  <si>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</si>
  <si>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</si>
  <si>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</si>
  <si>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</si>
  <si>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</si>
  <si>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</si>
  <si>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</si>
  <si>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</si>
  <si>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</si>
  <si>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</si>
  <si>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</si>
  <si>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</si>
  <si>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</si>
  <si>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</si>
  <si>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</si>
  <si>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</si>
  <si>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</si>
  <si>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</si>
  <si>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</si>
  <si>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</si>
  <si>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</si>
  <si>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</si>
  <si>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</si>
  <si>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</si>
  <si>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</si>
  <si>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</si>
  <si>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</si>
  <si>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</si>
  <si>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</si>
  <si>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</si>
  <si>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</si>
  <si>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</si>
  <si>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</si>
  <si>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</si>
  <si>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</si>
  <si>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</si>
  <si>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</si>
  <si>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</si>
  <si>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</si>
  <si>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</si>
  <si>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</si>
  <si>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</si>
  <si>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</si>
  <si>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</si>
  <si>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</si>
  <si>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</si>
  <si>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</si>
  <si>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</si>
  <si>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</si>
  <si>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</si>
  <si>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</si>
  <si>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</si>
  <si>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</si>
  <si>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</si>
  <si>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</si>
  <si>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</si>
  <si>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</si>
  <si>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</si>
  <si>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</si>
  <si>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</si>
  <si>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</si>
  <si>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</si>
  <si>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</si>
  <si>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</si>
  <si>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</si>
  <si>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</si>
  <si>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</si>
  <si>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</si>
  <si>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</si>
  <si>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</si>
  <si>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</si>
  <si>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</si>
  <si>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</si>
  <si>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</si>
  <si>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</si>
  <si>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</si>
  <si>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</si>
  <si>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</si>
  <si>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</si>
  <si>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</si>
  <si>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</si>
  <si>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</si>
  <si>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</si>
  <si>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</si>
  <si>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</si>
  <si>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</si>
  <si>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</si>
  <si>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</si>
  <si>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</si>
  <si>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</si>
  <si>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</si>
  <si>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</si>
  <si>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</si>
  <si>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</si>
  <si>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</si>
  <si>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</si>
  <si>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</si>
  <si>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</si>
  <si>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</si>
  <si>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</si>
  <si>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</si>
  <si>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</si>
  <si>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</si>
  <si>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</si>
  <si>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</si>
  <si>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</si>
  <si>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</si>
  <si>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</si>
  <si>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</si>
  <si>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</si>
  <si>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</si>
  <si>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</si>
  <si>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</si>
  <si>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</si>
  <si>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</si>
  <si>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</si>
  <si>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</si>
  <si>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</si>
  <si>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</si>
  <si>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</si>
  <si>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</si>
  <si>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</si>
  <si>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</si>
  <si>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</si>
  <si>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</si>
  <si>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</si>
  <si>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</si>
  <si>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</si>
  <si>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</si>
  <si>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</si>
  <si>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</si>
  <si>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</si>
  <si>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</si>
  <si>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</si>
  <si>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</si>
  <si>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</si>
  <si>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</si>
  <si>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</si>
  <si>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</si>
  <si>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</si>
  <si>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</si>
  <si>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</si>
  <si>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</si>
  <si>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</si>
  <si>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</si>
  <si>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</si>
  <si>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</si>
  <si>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</si>
  <si>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</si>
  <si>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</si>
  <si>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</si>
  <si>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</si>
  <si>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</si>
  <si>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</si>
  <si>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</si>
  <si>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</si>
  <si>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</si>
  <si>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</si>
  <si>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</si>
  <si>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</si>
  <si>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</si>
  <si>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</si>
  <si>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</si>
  <si>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</si>
  <si>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</si>
  <si>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</si>
  <si>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</si>
  <si>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</si>
  <si>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</si>
  <si>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</si>
  <si>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</si>
  <si>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</si>
  <si>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</si>
  <si>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</si>
  <si>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</si>
  <si>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</si>
  <si>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</si>
  <si>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</si>
  <si>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</si>
  <si>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</si>
  <si>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</si>
  <si>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</si>
  <si>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</si>
  <si>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</si>
  <si>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</si>
  <si>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</si>
  <si>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</si>
  <si>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</si>
  <si>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</si>
  <si>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</si>
  <si>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</si>
  <si>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</si>
  <si>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</si>
  <si>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</si>
  <si>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</si>
  <si>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</si>
  <si>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</si>
  <si>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</si>
  <si>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</si>
  <si>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</si>
  <si>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</si>
  <si>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</si>
  <si>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</si>
  <si>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</si>
  <si>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</si>
  <si>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</si>
  <si>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</si>
  <si>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</si>
  <si>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</si>
  <si>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</si>
  <si>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</si>
  <si>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</si>
  <si>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</si>
  <si>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</si>
  <si>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</si>
  <si>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</si>
  <si>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</si>
  <si>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</si>
  <si>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</si>
  <si>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</si>
  <si>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</si>
  <si>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</si>
  <si>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</si>
  <si>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</si>
  <si>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</si>
  <si>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</si>
  <si>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</si>
  <si>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</si>
  <si>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</si>
  <si>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</si>
  <si>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</si>
  <si>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</si>
  <si>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</si>
  <si>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</si>
  <si>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</si>
  <si>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</si>
  <si>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</si>
  <si>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</si>
  <si>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</si>
  <si>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</si>
  <si>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</si>
  <si>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</si>
  <si>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</si>
  <si>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</si>
  <si>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</si>
  <si>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</si>
  <si>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</si>
  <si>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</si>
  <si>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</si>
  <si>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</si>
  <si>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</si>
  <si>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</si>
  <si>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</si>
  <si>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</si>
  <si>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</si>
  <si>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</si>
  <si>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</si>
  <si>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</si>
  <si>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</si>
  <si>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</si>
  <si>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</si>
  <si>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</si>
  <si>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</si>
  <si>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</si>
  <si>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</si>
  <si>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</si>
  <si>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</si>
  <si>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</si>
  <si>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</si>
  <si>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</si>
  <si>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</si>
  <si>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</si>
  <si>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</si>
  <si>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</si>
  <si>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</si>
  <si>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</si>
  <si>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</si>
  <si>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</si>
  <si>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</si>
  <si>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</si>
  <si>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</si>
  <si>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</si>
  <si>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</si>
  <si>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</si>
  <si>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</si>
  <si>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</si>
  <si>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</si>
  <si>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</si>
  <si>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</si>
  <si>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</si>
  <si>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</si>
  <si>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</si>
  <si>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</si>
  <si>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</si>
  <si>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</si>
  <si>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</si>
  <si>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</si>
  <si>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</si>
  <si>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</si>
  <si>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</si>
  <si>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</si>
  <si>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</si>
  <si>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</si>
  <si>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</si>
  <si>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</si>
  <si>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</si>
  <si>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</si>
  <si>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</si>
  <si>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</si>
  <si>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</si>
  <si>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</si>
  <si>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</si>
  <si>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</si>
  <si>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</si>
  <si>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</si>
  <si>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</si>
  <si>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</si>
  <si>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</si>
  <si>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</si>
  <si>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</si>
  <si>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</si>
  <si>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</si>
  <si>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</si>
  <si>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</si>
  <si>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</si>
  <si>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</si>
  <si>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</si>
  <si>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</si>
  <si>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</si>
  <si>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</si>
  <si>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</si>
  <si>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</si>
  <si>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</si>
  <si>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</si>
  <si>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</si>
  <si>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</si>
  <si>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</si>
  <si>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</si>
  <si>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</si>
  <si>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</si>
  <si>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</si>
  <si>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</si>
  <si>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</si>
  <si>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</si>
  <si>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</si>
  <si>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</si>
  <si>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</si>
  <si>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</si>
  <si>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</si>
  <si>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</si>
  <si>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</si>
  <si>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</si>
  <si>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</si>
  <si>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</si>
  <si>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</si>
  <si>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</si>
  <si>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</si>
  <si>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</si>
  <si>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</si>
  <si>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</si>
  <si>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</si>
  <si>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</si>
  <si>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</si>
  <si>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</si>
  <si>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</si>
  <si>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</si>
  <si>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</si>
  <si>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</si>
  <si>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</si>
  <si>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</si>
  <si>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</si>
  <si>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</si>
  <si>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</si>
  <si>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</si>
  <si>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</si>
  <si>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</si>
  <si>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</si>
  <si>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</si>
  <si>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</si>
  <si>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</si>
  <si>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</si>
  <si>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</si>
  <si>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</si>
  <si>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</si>
  <si>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</si>
  <si>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</si>
  <si>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</si>
  <si>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</si>
  <si>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</si>
  <si>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</si>
  <si>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</si>
  <si>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</si>
  <si>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</si>
  <si>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</si>
  <si>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</si>
  <si>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</si>
  <si>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</si>
  <si>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</si>
  <si>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</si>
  <si>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</si>
  <si>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</si>
  <si>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</si>
  <si>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</si>
  <si>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</si>
  <si>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</si>
  <si>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</si>
  <si>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</si>
  <si>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</si>
  <si>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</si>
  <si>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</si>
  <si>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</si>
  <si>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</si>
  <si>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</si>
  <si>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</si>
  <si>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</si>
  <si>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</si>
  <si>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</si>
  <si>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</si>
  <si>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</si>
  <si>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</si>
  <si>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</si>
  <si>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</si>
  <si>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</si>
  <si>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</si>
  <si>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</si>
  <si>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</si>
  <si>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</si>
  <si>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</si>
  <si>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</si>
  <si>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</si>
  <si>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</si>
  <si>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</si>
  <si>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</si>
  <si>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</si>
  <si>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</si>
  <si>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</si>
  <si>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</si>
  <si>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</si>
  <si>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</si>
  <si>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</si>
  <si>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</si>
  <si>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</si>
  <si>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</si>
  <si>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</si>
  <si>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</si>
  <si>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</si>
  <si>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</si>
  <si>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</si>
  <si>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</si>
  <si>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</si>
  <si>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</si>
  <si>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</si>
  <si>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</si>
  <si>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</si>
  <si>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</si>
  <si>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</si>
  <si>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</si>
  <si>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</si>
  <si>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</si>
  <si>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</si>
  <si>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</si>
  <si>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</si>
  <si>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</si>
  <si>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</si>
  <si>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</si>
  <si>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</si>
  <si>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</si>
  <si>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</si>
  <si>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</si>
  <si>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</si>
  <si>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</si>
  <si>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</si>
  <si>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</si>
  <si>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</si>
  <si>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</si>
  <si>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</si>
  <si>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</si>
  <si>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</si>
  <si>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</si>
  <si>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</si>
  <si>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</si>
  <si>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</si>
  <si>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</si>
  <si>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</si>
  <si>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</si>
  <si>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</si>
  <si>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</si>
  <si>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</si>
  <si>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</si>
  <si>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</si>
  <si>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</si>
  <si>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</si>
  <si>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</si>
  <si>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</si>
  <si>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</si>
  <si>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</si>
  <si>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</si>
  <si>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</si>
  <si>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</si>
  <si>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</si>
  <si>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</si>
  <si>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</si>
  <si>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</si>
  <si>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</si>
  <si>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</si>
  <si>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</si>
  <si>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</si>
  <si>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</si>
  <si>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</si>
  <si>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</si>
  <si>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</si>
  <si>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</si>
  <si>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</si>
  <si>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</si>
  <si>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</si>
  <si>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</si>
  <si>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</si>
  <si>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</si>
  <si>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</si>
  <si>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</si>
  <si>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</si>
  <si>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</si>
  <si>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</si>
  <si>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</si>
  <si>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</si>
  <si>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</si>
  <si>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</si>
  <si>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</si>
  <si>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</si>
  <si>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</si>
  <si>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</si>
  <si>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</si>
  <si>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</si>
  <si>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</si>
  <si>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</si>
  <si>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</si>
  <si>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</si>
  <si>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</si>
  <si>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</si>
  <si>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</si>
  <si>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</si>
  <si>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</si>
  <si>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</si>
  <si>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</si>
  <si>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</si>
  <si>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</si>
  <si>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</si>
  <si>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</si>
  <si>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</si>
  <si>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</si>
  <si>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</si>
  <si>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</si>
  <si>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</si>
  <si>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</si>
  <si>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</si>
  <si>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</si>
  <si>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</si>
  <si>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</si>
  <si>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</si>
  <si>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</si>
  <si>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</si>
  <si>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</si>
  <si>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</si>
  <si>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</si>
  <si>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</si>
  <si>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</si>
  <si>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</si>
  <si>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</si>
  <si>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</si>
  <si>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</si>
  <si>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</si>
  <si>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</si>
  <si>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</si>
  <si>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</si>
  <si>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</si>
  <si>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</si>
  <si>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</si>
  <si>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</si>
  <si>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</si>
  <si>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</si>
  <si>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</si>
  <si>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</si>
  <si>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</si>
  <si>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</si>
  <si>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</si>
  <si>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</si>
  <si>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</si>
  <si>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</si>
  <si>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</si>
  <si>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</si>
  <si>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</si>
  <si>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</si>
  <si>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</si>
  <si>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</si>
  <si>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</si>
  <si>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</si>
  <si>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</si>
  <si>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</si>
  <si>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</si>
  <si>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</si>
  <si>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</si>
  <si>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</si>
  <si>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</si>
  <si>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</si>
  <si>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</si>
  <si>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</si>
  <si>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</si>
  <si>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</si>
  <si>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</si>
  <si>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</si>
  <si>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</si>
  <si>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</si>
  <si>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</si>
  <si>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</si>
  <si>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</si>
  <si>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</si>
  <si>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</si>
  <si>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</si>
  <si>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</si>
  <si>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</si>
  <si>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</si>
  <si>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</si>
  <si>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</si>
  <si>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</si>
  <si>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</si>
  <si>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</si>
  <si>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</si>
  <si>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</si>
  <si>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</si>
  <si>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</si>
  <si>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</si>
  <si>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</si>
  <si>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</si>
  <si>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</si>
  <si>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</si>
  <si>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</si>
  <si>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</si>
  <si>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</si>
  <si>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</si>
  <si>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</si>
  <si>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</si>
  <si>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</si>
  <si>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</si>
  <si>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</si>
  <si>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</si>
  <si>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</si>
  <si>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</si>
  <si>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</si>
  <si>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</si>
  <si>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</si>
  <si>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</si>
  <si>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</si>
  <si>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</si>
  <si>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</si>
  <si>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</si>
  <si>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</si>
  <si>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</si>
  <si>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</si>
  <si>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</si>
  <si>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</si>
  <si>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</si>
  <si>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</si>
  <si>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</si>
  <si>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</si>
  <si>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</si>
  <si>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</si>
  <si>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</si>
  <si>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</si>
  <si>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</si>
  <si>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</si>
  <si>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</si>
  <si>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</si>
  <si>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</si>
  <si>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</si>
  <si>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</si>
  <si>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</si>
  <si>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</si>
  <si>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</si>
  <si>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</si>
  <si>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</si>
  <si>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</si>
  <si>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</si>
  <si>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</si>
  <si>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</si>
  <si>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</si>
  <si>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</si>
  <si>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</si>
  <si>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</si>
  <si>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</si>
  <si>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</si>
  <si>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</si>
  <si>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</si>
  <si>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</si>
  <si>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</si>
  <si>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</si>
  <si>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</si>
  <si>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</si>
  <si>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</si>
  <si>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</si>
  <si>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</si>
  <si>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</si>
  <si>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</si>
  <si>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</si>
  <si>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</si>
  <si>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</si>
  <si>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</si>
  <si>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</si>
  <si>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</si>
  <si>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</si>
  <si>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</si>
  <si>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</si>
  <si>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</si>
  <si>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</si>
  <si>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</si>
  <si>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</si>
  <si>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</si>
  <si>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</si>
  <si>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</si>
  <si>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</si>
  <si>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</si>
  <si>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</si>
  <si>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</si>
  <si>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</si>
  <si>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</si>
  <si>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</si>
  <si>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</si>
  <si>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</si>
  <si>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</si>
  <si>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</si>
  <si>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</si>
  <si>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</si>
  <si>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</si>
  <si>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</si>
  <si>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</si>
  <si>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</si>
  <si>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</si>
  <si>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</si>
  <si>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</si>
  <si>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</si>
  <si>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</si>
  <si>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</si>
  <si>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</si>
  <si>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</si>
  <si>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</si>
  <si>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</si>
  <si>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</si>
  <si>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</si>
  <si>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</si>
  <si>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</si>
  <si>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</si>
  <si>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</si>
  <si>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</si>
  <si>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</si>
  <si>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</si>
  <si>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</si>
  <si>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</si>
  <si>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</si>
  <si>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</si>
  <si>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</si>
  <si>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</si>
  <si>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</si>
  <si>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</si>
  <si>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</si>
  <si>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</si>
  <si>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</si>
  <si>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</si>
  <si>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</si>
  <si>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</si>
  <si>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</si>
  <si>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</si>
  <si>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</si>
  <si>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</si>
  <si>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</si>
  <si>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</si>
  <si>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</si>
  <si>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</si>
  <si>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</si>
  <si>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</si>
  <si>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</si>
  <si>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</si>
  <si>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</si>
  <si>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</si>
  <si>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</si>
  <si>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</si>
  <si>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</si>
  <si>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</si>
  <si>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</si>
  <si>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</si>
  <si>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</si>
  <si>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</si>
  <si>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</si>
  <si>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</si>
  <si>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</si>
  <si>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</si>
  <si>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</si>
  <si>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</si>
  <si>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</si>
  <si>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</si>
  <si>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</si>
  <si>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</si>
  <si>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</si>
  <si>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</si>
  <si>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</si>
  <si>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</si>
  <si>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</si>
  <si>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</si>
  <si>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</si>
  <si>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</si>
  <si>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</si>
  <si>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</si>
  <si>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</si>
  <si>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</si>
  <si>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</si>
  <si>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</si>
  <si>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</si>
  <si>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</si>
  <si>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</si>
  <si>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</si>
  <si>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</si>
  <si>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</si>
  <si>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</si>
  <si>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</si>
  <si>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</si>
  <si>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</si>
  <si>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</si>
  <si>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</si>
  <si>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</si>
  <si>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</si>
  <si>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</si>
  <si>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</si>
  <si>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</si>
  <si>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</si>
  <si>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</si>
  <si>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</si>
  <si>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</si>
  <si>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</si>
  <si>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</si>
  <si>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</si>
  <si>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</si>
  <si>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</si>
  <si>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</si>
  <si>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</si>
  <si>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</si>
  <si>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</si>
  <si>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</si>
  <si>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</si>
  <si>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</si>
  <si>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</si>
  <si>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</si>
  <si>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</si>
  <si>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</si>
  <si>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</si>
  <si>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</si>
  <si>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</si>
  <si>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</si>
  <si>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</si>
  <si>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</si>
  <si>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</si>
  <si>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</si>
  <si>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</si>
  <si>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</si>
  <si>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</si>
  <si>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</si>
  <si>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</si>
  <si>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</si>
  <si>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</si>
  <si>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</si>
  <si>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</si>
  <si>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</si>
  <si>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</si>
  <si>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</si>
  <si>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</si>
  <si>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</si>
  <si>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</si>
  <si>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</si>
  <si>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</si>
  <si>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</si>
  <si>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</si>
  <si>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</si>
  <si>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</si>
  <si>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</si>
  <si>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</si>
  <si>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</si>
  <si>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</si>
  <si>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</si>
  <si>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</si>
  <si>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</si>
  <si>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</si>
  <si>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</si>
  <si>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</si>
  <si>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</si>
  <si>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</si>
  <si>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</si>
  <si>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</si>
  <si>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</si>
  <si>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</si>
  <si>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</si>
  <si>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</si>
  <si>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</si>
  <si>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</si>
  <si>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</si>
  <si>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</si>
  <si>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</si>
  <si>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</si>
  <si>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</si>
  <si>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</si>
  <si>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</si>
  <si>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</si>
  <si>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</si>
  <si>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</si>
  <si>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</si>
  <si>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</si>
  <si>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</si>
  <si>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</si>
  <si>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</si>
  <si>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</si>
  <si>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</si>
  <si>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</si>
  <si>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</si>
  <si>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</si>
  <si>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</si>
  <si>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</si>
  <si>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</si>
  <si>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</si>
  <si>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</si>
  <si>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</si>
  <si>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</si>
  <si>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</si>
  <si>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</si>
  <si>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</si>
  <si>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</si>
  <si>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</si>
  <si>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</si>
  <si>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</si>
  <si>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</si>
  <si>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</si>
  <si>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</si>
  <si>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</si>
  <si>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</si>
  <si>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</si>
  <si>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</si>
  <si>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</si>
  <si>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</si>
  <si>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</si>
  <si>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</si>
  <si>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</si>
  <si>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</si>
  <si>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</si>
  <si>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</si>
  <si>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</si>
  <si>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</si>
  <si>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</si>
  <si>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</si>
  <si>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</si>
  <si>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</si>
  <si>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</si>
  <si>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</si>
  <si>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</si>
  <si>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</si>
  <si>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</si>
  <si>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</si>
  <si>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</si>
  <si>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</si>
  <si>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</si>
  <si>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</si>
  <si>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</si>
  <si>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</si>
  <si>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</si>
  <si>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</si>
  <si>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</si>
  <si>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</si>
  <si>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</si>
  <si>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</si>
  <si>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</si>
  <si>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</si>
  <si>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</si>
  <si>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</si>
  <si>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</si>
  <si>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</si>
  <si>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</si>
  <si>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</si>
  <si>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</si>
  <si>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</si>
  <si>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</si>
  <si>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</si>
  <si>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</si>
  <si>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</si>
  <si>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</si>
  <si>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</si>
  <si>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</si>
  <si>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</si>
  <si>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</si>
  <si>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</si>
  <si>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</si>
  <si>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</si>
  <si>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</si>
  <si>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</si>
  <si>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</si>
  <si>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</si>
  <si>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</si>
  <si>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</si>
  <si>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</si>
  <si>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</si>
  <si>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</si>
  <si>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</si>
  <si>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</si>
  <si>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</si>
  <si>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</si>
  <si>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</si>
  <si>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</si>
  <si>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</si>
  <si>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</si>
  <si>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</si>
  <si>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</si>
  <si>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</si>
  <si>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</si>
  <si>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</si>
  <si>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</si>
  <si>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</si>
  <si>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</si>
  <si>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</si>
  <si>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</si>
  <si>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</si>
  <si>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</si>
  <si>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</si>
  <si>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</si>
  <si>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</si>
  <si>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</si>
  <si>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</si>
  <si>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</si>
  <si>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</si>
  <si>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</si>
  <si>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</si>
  <si>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</si>
  <si>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</si>
  <si>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</si>
  <si>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</si>
  <si>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</si>
  <si>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</si>
  <si>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</si>
  <si>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</si>
  <si>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</si>
  <si>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</si>
  <si>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</si>
  <si>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</si>
  <si>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</si>
  <si>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</si>
  <si>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</si>
  <si>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</si>
  <si>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</si>
  <si>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</si>
  <si>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</si>
  <si>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</si>
  <si>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</si>
  <si>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</si>
  <si>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</si>
  <si>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</si>
  <si>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</si>
  <si>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</si>
  <si>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</si>
  <si>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</si>
  <si>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</si>
  <si>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</si>
  <si>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</si>
  <si>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</si>
  <si>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</si>
  <si>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</si>
  <si>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</si>
  <si>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</si>
  <si>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</si>
  <si>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</si>
  <si>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</si>
  <si>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</si>
  <si>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</si>
  <si>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</si>
  <si>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</si>
  <si>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</si>
  <si>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</si>
  <si>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</si>
  <si>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</si>
  <si>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</si>
  <si>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</si>
  <si>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</si>
  <si>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</si>
  <si>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</si>
  <si>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</si>
  <si>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</si>
  <si>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</si>
  <si>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</si>
  <si>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</si>
  <si>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</si>
  <si>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</si>
  <si>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</si>
  <si>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</si>
  <si>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</si>
  <si>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</si>
  <si>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</si>
  <si>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</si>
  <si>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</si>
  <si>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</si>
  <si>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</si>
  <si>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</si>
  <si>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</si>
  <si>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</si>
  <si>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</si>
  <si>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</si>
  <si>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</si>
  <si>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</si>
  <si>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</si>
  <si>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</si>
  <si>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</si>
  <si>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</si>
  <si>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</si>
  <si>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</si>
  <si>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</si>
  <si>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</si>
  <si>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</si>
  <si>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</si>
  <si>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</si>
  <si>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</si>
  <si>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</si>
  <si>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</si>
  <si>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</si>
  <si>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</si>
  <si>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</si>
  <si>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</si>
  <si>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</si>
  <si>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</si>
  <si>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</si>
  <si>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</si>
  <si>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</si>
  <si>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</si>
  <si>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</si>
  <si>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</si>
  <si>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</si>
  <si>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</si>
  <si>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</si>
  <si>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</si>
  <si>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</si>
  <si>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</si>
  <si>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</si>
  <si>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</si>
  <si>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</si>
  <si>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</si>
  <si>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</si>
  <si>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</si>
  <si>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</si>
  <si>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</si>
  <si>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</si>
  <si>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</si>
  <si>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</si>
  <si>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</si>
  <si>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</si>
  <si>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</si>
  <si>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</si>
  <si>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</si>
  <si>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</si>
  <si>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</si>
  <si>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</si>
  <si>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</si>
  <si>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</si>
  <si>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</si>
  <si>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</si>
  <si>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</si>
  <si>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</si>
  <si>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</si>
  <si>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</si>
  <si>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</si>
  <si>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</si>
  <si>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</si>
  <si>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</si>
  <si>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</si>
  <si>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</si>
  <si>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</si>
  <si>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</si>
  <si>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</si>
  <si>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</si>
  <si>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</si>
  <si>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</si>
  <si>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</si>
  <si>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</si>
  <si>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</si>
  <si>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</si>
  <si>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</si>
  <si>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</si>
  <si>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</si>
  <si>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</si>
  <si>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</si>
  <si>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</si>
  <si>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</si>
  <si>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</si>
  <si>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</si>
  <si>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</si>
  <si>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</si>
  <si>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</si>
  <si>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</si>
  <si>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</si>
  <si>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</si>
  <si>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</si>
  <si>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</si>
  <si>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</si>
  <si>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</si>
  <si>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</si>
  <si>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</si>
  <si>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</si>
  <si>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</si>
  <si>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</si>
  <si>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</si>
  <si>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</si>
  <si>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</si>
  <si>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</si>
  <si>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</si>
  <si>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</si>
  <si>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</si>
  <si>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</si>
  <si>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</si>
  <si>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</si>
  <si>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</si>
  <si>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</si>
  <si>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</si>
  <si>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</si>
  <si>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</si>
  <si>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</si>
  <si>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</si>
  <si>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</si>
  <si>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</si>
  <si>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</si>
  <si>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</si>
  <si>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</si>
  <si>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</si>
  <si>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</si>
  <si>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</si>
  <si>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</si>
  <si>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</si>
  <si>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</si>
  <si>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</si>
  <si>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</si>
  <si>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</si>
  <si>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</si>
  <si>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</si>
  <si>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</si>
  <si>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</si>
  <si>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</si>
  <si>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</si>
  <si>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</si>
  <si>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</si>
  <si>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</si>
  <si>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</si>
  <si>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</si>
  <si>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</si>
  <si>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</si>
  <si>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</si>
  <si>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</si>
  <si>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</si>
  <si>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</si>
  <si>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</si>
  <si>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</si>
  <si>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</si>
  <si>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</si>
  <si>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</si>
  <si>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</si>
  <si>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</si>
  <si>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</si>
  <si>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</si>
  <si>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</si>
  <si>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</si>
  <si>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</si>
  <si>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</si>
  <si>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</si>
  <si>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</si>
  <si>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</si>
  <si>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</si>
  <si>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</si>
  <si>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</si>
  <si>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</si>
  <si>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</si>
  <si>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</si>
  <si>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</si>
  <si>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</si>
  <si>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</si>
  <si>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</si>
  <si>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</si>
  <si>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</si>
  <si>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</si>
  <si>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</si>
  <si>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</si>
  <si>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</si>
  <si>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</si>
  <si>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</si>
  <si>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</si>
  <si>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</si>
  <si>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</si>
  <si>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</si>
  <si>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</si>
  <si>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</si>
  <si>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</si>
  <si>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</si>
  <si>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</si>
  <si>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</si>
  <si>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</si>
  <si>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</si>
  <si>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</si>
  <si>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</si>
  <si>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</si>
  <si>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</si>
  <si>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</si>
  <si>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</si>
  <si>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</si>
  <si>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</si>
  <si>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</si>
  <si>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</si>
  <si>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</si>
  <si>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</si>
  <si>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</si>
  <si>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</si>
  <si>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</si>
  <si>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</si>
  <si>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</si>
  <si>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</si>
  <si>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</si>
  <si>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</si>
  <si>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</si>
  <si>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</si>
  <si>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</si>
  <si>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</si>
  <si>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</si>
  <si>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</si>
  <si>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</si>
  <si>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</si>
  <si>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</si>
  <si>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</si>
  <si>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</si>
  <si>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</si>
  <si>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</si>
  <si>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</si>
  <si>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</si>
  <si>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</si>
  <si>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</si>
  <si>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</si>
  <si>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</si>
  <si>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</si>
  <si>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</si>
  <si>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</si>
  <si>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</si>
  <si>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</si>
  <si>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</si>
  <si>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</si>
  <si>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</si>
  <si>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</si>
  <si>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</si>
  <si>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</si>
  <si>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</si>
  <si>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</si>
  <si>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</si>
  <si>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</si>
  <si>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</si>
  <si>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</si>
  <si>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</si>
  <si>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</si>
  <si>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</si>
  <si>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</si>
  <si>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</si>
  <si>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</si>
  <si>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</si>
  <si>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</si>
  <si>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</si>
  <si>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</si>
  <si>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</si>
  <si>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</si>
  <si>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</si>
  <si>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</si>
  <si>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</si>
  <si>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</si>
  <si>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</si>
  <si>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</si>
  <si>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</si>
  <si>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</si>
  <si>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</si>
  <si>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</si>
  <si>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</si>
  <si>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</si>
  <si>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</si>
  <si>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</si>
  <si>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</si>
  <si>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</si>
  <si>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</si>
  <si>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</si>
  <si>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</si>
  <si>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</si>
  <si>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</si>
  <si>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</si>
  <si>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</si>
  <si>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</si>
  <si>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</si>
  <si>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</si>
  <si>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</si>
  <si>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</si>
  <si>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</si>
  <si>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</si>
  <si>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</si>
  <si>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</si>
  <si>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</si>
  <si>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</si>
  <si>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</si>
  <si>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</si>
  <si>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</si>
  <si>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</si>
  <si>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</si>
  <si>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</si>
  <si>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</si>
  <si>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</si>
  <si>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</si>
  <si>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</si>
  <si>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</si>
  <si>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</si>
  <si>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</si>
  <si>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</si>
  <si>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</si>
  <si>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</si>
  <si>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</si>
  <si>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</si>
  <si>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</si>
  <si>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</si>
  <si>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</si>
  <si>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</si>
  <si>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</si>
  <si>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</si>
  <si>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</si>
  <si>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</si>
  <si>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</si>
  <si>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</si>
  <si>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</si>
  <si>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</si>
  <si>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</si>
  <si>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</si>
  <si>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</si>
  <si>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</si>
  <si>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</si>
  <si>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</si>
  <si>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</si>
  <si>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</si>
  <si>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</si>
  <si>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</si>
  <si>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</si>
  <si>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</si>
  <si>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</si>
  <si>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</si>
  <si>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</si>
  <si>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</si>
  <si>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</si>
  <si>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</si>
  <si>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</si>
  <si>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</si>
  <si>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</si>
  <si>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</si>
  <si>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</si>
  <si>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</si>
  <si>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</si>
  <si>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</si>
  <si>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</si>
  <si>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</si>
  <si>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</si>
  <si>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</si>
  <si>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</si>
  <si>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</si>
  <si>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</si>
  <si>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</si>
  <si>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</si>
  <si>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</si>
  <si>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</si>
  <si>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</si>
  <si>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</si>
  <si>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</si>
  <si>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</si>
  <si>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</si>
  <si>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</si>
  <si>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</si>
  <si>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</si>
  <si>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</si>
  <si>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</si>
  <si>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</si>
  <si>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</si>
  <si>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</si>
  <si>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</si>
  <si>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</si>
  <si>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</si>
  <si>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</si>
  <si>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</si>
  <si>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</si>
  <si>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</si>
  <si>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</si>
  <si>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</si>
  <si>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</si>
  <si>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</si>
  <si>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</si>
  <si>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</si>
  <si>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</si>
  <si>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</si>
  <si>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</si>
  <si>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</si>
  <si>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</si>
  <si>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</si>
  <si>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</si>
  <si>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</si>
  <si>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</si>
  <si>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</si>
  <si>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</si>
  <si>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</si>
  <si>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</si>
  <si>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</si>
  <si>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</si>
  <si>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</si>
  <si>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</si>
  <si>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</si>
  <si>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</si>
  <si>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</si>
  <si>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</si>
  <si>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</si>
  <si>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</si>
  <si>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</si>
  <si>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</si>
  <si>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</si>
  <si>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</si>
  <si>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</si>
  <si>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</si>
  <si>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</si>
  <si>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</si>
  <si>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</si>
  <si>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</si>
  <si>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</si>
  <si>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</si>
  <si>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</si>
  <si>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</si>
  <si>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</si>
  <si>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</si>
  <si>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</si>
  <si>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</si>
  <si>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</si>
  <si>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</si>
  <si>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</si>
  <si>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</si>
  <si>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</si>
  <si>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</si>
  <si>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</si>
  <si>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</si>
  <si>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</si>
  <si>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</si>
  <si>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</si>
  <si>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</si>
  <si>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</si>
  <si>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</si>
  <si>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</si>
  <si>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</si>
  <si>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</si>
  <si>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</si>
  <si>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</si>
  <si>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</si>
  <si>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</si>
  <si>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</si>
  <si>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</si>
  <si>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</si>
  <si>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</si>
  <si>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</si>
  <si>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</si>
  <si>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</si>
  <si>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</si>
  <si>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</si>
  <si>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</si>
  <si>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</si>
  <si>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</si>
  <si>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</si>
  <si>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</si>
  <si>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</si>
  <si>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</si>
  <si>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</si>
  <si>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</si>
  <si>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</si>
  <si>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</si>
  <si>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</si>
  <si>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</si>
  <si>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</si>
  <si>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</si>
  <si>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</si>
  <si>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</si>
  <si>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</si>
  <si>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</si>
  <si>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</si>
  <si>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</si>
  <si>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</si>
  <si>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</si>
  <si>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</si>
  <si>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</si>
  <si>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</si>
  <si>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</si>
  <si>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</si>
  <si>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</si>
  <si>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</si>
  <si>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</si>
  <si>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</si>
  <si>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</si>
  <si>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</si>
  <si>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</si>
  <si>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</si>
  <si>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</si>
  <si>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</si>
  <si>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</si>
  <si>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</si>
  <si>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</si>
  <si>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</si>
  <si>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</si>
  <si>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</si>
  <si>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</si>
  <si>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</si>
  <si>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</si>
  <si>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</si>
  <si>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</si>
  <si>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</si>
  <si>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</si>
  <si>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</si>
  <si>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</si>
  <si>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</si>
  <si>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</si>
  <si>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</si>
  <si>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</si>
  <si>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</si>
  <si>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</si>
  <si>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</si>
  <si>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</si>
  <si>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</si>
  <si>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</si>
  <si>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</si>
  <si>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</si>
  <si>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</si>
  <si>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</si>
  <si>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</si>
  <si>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</si>
  <si>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</si>
  <si>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</si>
  <si>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</si>
  <si>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</si>
  <si>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</si>
  <si>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</si>
  <si>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</si>
  <si>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</si>
  <si>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</si>
  <si>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</si>
  <si>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</si>
  <si>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</si>
  <si>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</si>
  <si>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</si>
  <si>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</si>
  <si>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</si>
  <si>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</si>
  <si>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</si>
  <si>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</si>
  <si>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</si>
  <si>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</si>
  <si>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</si>
  <si>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</si>
  <si>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</si>
  <si>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</si>
  <si>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</si>
  <si>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</si>
  <si>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</si>
  <si>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</si>
  <si>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</si>
  <si>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</si>
  <si>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</si>
  <si>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</si>
  <si>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</si>
  <si>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</si>
  <si>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</si>
  <si>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</si>
  <si>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</si>
  <si>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</si>
  <si>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</si>
  <si>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</si>
  <si>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</si>
  <si>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</si>
  <si>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</si>
  <si>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</si>
  <si>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</si>
  <si>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</si>
  <si>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</si>
  <si>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</si>
  <si>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</si>
  <si>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</si>
  <si>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</si>
  <si>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</si>
  <si>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</si>
  <si>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</si>
  <si>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</si>
  <si>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</si>
  <si>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</si>
  <si>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</si>
  <si>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</si>
  <si>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</si>
  <si>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</si>
  <si>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</si>
  <si>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</si>
  <si>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</si>
  <si>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</si>
  <si>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</si>
  <si>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</si>
  <si>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</si>
  <si>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</si>
  <si>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</si>
  <si>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</si>
  <si>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</si>
  <si>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</si>
  <si>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</si>
  <si>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</si>
  <si>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</si>
  <si>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</si>
  <si>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</si>
  <si>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</si>
  <si>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</si>
  <si>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</si>
  <si>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</si>
  <si>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</si>
  <si>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</si>
  <si>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</si>
  <si>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</si>
  <si>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</si>
  <si>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</si>
  <si>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</si>
  <si>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</si>
  <si>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</si>
  <si>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</si>
  <si>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</si>
  <si>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</si>
  <si>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</si>
  <si>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</si>
  <si>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</si>
  <si>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</si>
  <si>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</si>
  <si>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</si>
  <si>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</si>
  <si>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</si>
  <si>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</si>
  <si>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</si>
  <si>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</si>
  <si>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</si>
  <si>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</si>
  <si>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</si>
  <si>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</si>
  <si>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</si>
  <si>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</si>
  <si>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</si>
  <si>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</si>
  <si>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</si>
  <si>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</si>
  <si>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</si>
  <si>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</si>
  <si>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</si>
  <si>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</si>
  <si>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</si>
  <si>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</si>
  <si>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</si>
  <si>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</si>
  <si>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</si>
  <si>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</si>
  <si>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</si>
  <si>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</si>
  <si>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</si>
  <si>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</si>
  <si>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</si>
  <si>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</si>
  <si>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</si>
  <si>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</si>
  <si>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</si>
  <si>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</si>
  <si>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</si>
  <si>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</si>
  <si>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</si>
  <si>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</si>
  <si>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</si>
  <si>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</si>
  <si>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</si>
  <si>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</si>
  <si>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</si>
  <si>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</si>
  <si>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</si>
  <si>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</si>
  <si>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</si>
  <si>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</si>
  <si>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</si>
  <si>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</si>
  <si>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</si>
  <si>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</si>
  <si>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</si>
  <si>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</si>
  <si>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</si>
  <si>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</si>
  <si>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</si>
  <si>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</si>
  <si>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</si>
  <si>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</si>
  <si>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</si>
  <si>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</si>
  <si>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</si>
  <si>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</si>
  <si>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</si>
  <si>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</si>
  <si>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</si>
  <si>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</si>
  <si>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</si>
  <si>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</si>
  <si>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</si>
  <si>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</si>
  <si>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</si>
  <si>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</si>
  <si>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</si>
  <si>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</si>
  <si>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</si>
  <si>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</si>
  <si>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</si>
  <si>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</si>
  <si>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</si>
  <si>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</si>
  <si>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</si>
  <si>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</si>
  <si>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</si>
  <si>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</si>
  <si>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</si>
  <si>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</si>
  <si>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</si>
  <si>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</si>
  <si>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</si>
  <si>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</si>
  <si>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</si>
  <si>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</si>
  <si>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</si>
  <si>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</si>
  <si>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</si>
  <si>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</si>
  <si>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</si>
  <si>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</si>
  <si>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</si>
  <si>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</si>
  <si>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</si>
  <si>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</si>
  <si>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</si>
  <si>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</si>
  <si>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</si>
  <si>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</si>
  <si>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</si>
  <si>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</si>
  <si>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</si>
  <si>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</si>
  <si>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</si>
  <si>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</si>
  <si>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</si>
  <si>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</si>
  <si>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</si>
  <si>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</si>
  <si>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</si>
  <si>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</si>
  <si>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</si>
  <si>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</si>
  <si>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</si>
  <si>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</si>
  <si>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</si>
  <si>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</si>
  <si>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</si>
  <si>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</si>
  <si>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</si>
  <si>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</si>
  <si>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</si>
  <si>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</si>
  <si>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</si>
  <si>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</si>
  <si>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</si>
  <si>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</si>
  <si>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</si>
  <si>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</si>
  <si>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</si>
  <si>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</si>
  <si>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</si>
  <si>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</si>
  <si>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</si>
  <si>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</si>
  <si>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</si>
  <si>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</si>
  <si>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</si>
  <si>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</si>
  <si>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</si>
  <si>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</si>
  <si>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</si>
  <si>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</si>
  <si>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</si>
  <si>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</si>
  <si>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</si>
  <si>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</si>
  <si>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</si>
  <si>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</si>
  <si>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</si>
  <si>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</si>
  <si>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</si>
  <si>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</si>
  <si>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</si>
  <si>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</si>
  <si>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</si>
  <si>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</si>
  <si>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</si>
  <si>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</si>
  <si>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</si>
  <si>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</si>
  <si>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</si>
  <si>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</si>
  <si>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</si>
  <si>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</si>
  <si>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</si>
  <si>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</si>
  <si>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</si>
  <si>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</si>
  <si>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</si>
  <si>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</si>
  <si>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</si>
  <si>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</si>
  <si>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</si>
  <si>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</si>
  <si>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</si>
  <si>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</si>
  <si>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</si>
  <si>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</si>
  <si>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</si>
  <si>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</si>
  <si>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</si>
  <si>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</si>
  <si>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</si>
  <si>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</si>
  <si>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</si>
  <si>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</si>
  <si>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</si>
  <si>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</si>
  <si>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</si>
  <si>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</si>
  <si>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</si>
  <si>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</si>
  <si>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</si>
  <si>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</si>
  <si>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</si>
  <si>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</si>
  <si>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</si>
  <si>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</si>
  <si>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</si>
  <si>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</si>
  <si>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</si>
  <si>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</si>
  <si>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</si>
  <si>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</si>
  <si>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</si>
  <si>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</si>
  <si>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</si>
  <si>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</si>
  <si>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</si>
  <si>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</si>
  <si>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</si>
  <si>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</si>
  <si>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</si>
  <si>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</si>
  <si>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</si>
  <si>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</si>
  <si>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</si>
  <si>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</si>
  <si>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</si>
  <si>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</si>
  <si>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</si>
  <si>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</si>
  <si>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</si>
  <si>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</si>
  <si>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</si>
  <si>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</si>
  <si>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</si>
  <si>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</si>
  <si>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</si>
  <si>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</si>
  <si>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</si>
  <si>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</si>
  <si>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</si>
  <si>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</si>
  <si>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</si>
  <si>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</si>
  <si>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</si>
  <si>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</si>
  <si>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</si>
  <si>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</si>
  <si>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</si>
  <si>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</si>
  <si>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</si>
  <si>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</si>
  <si>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</si>
  <si>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</si>
  <si>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</si>
  <si>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</si>
  <si>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</si>
  <si>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</si>
  <si>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</si>
  <si>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</si>
  <si>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</si>
  <si>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</si>
  <si>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</si>
  <si>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</si>
  <si>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</si>
  <si>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</si>
  <si>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</si>
  <si>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</si>
  <si>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</si>
  <si>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</si>
  <si>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</si>
  <si>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</si>
  <si>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</si>
  <si>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</si>
  <si>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</si>
  <si>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</si>
  <si>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</si>
  <si>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</si>
  <si>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</si>
  <si>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</si>
  <si>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</si>
  <si>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</si>
  <si>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</si>
  <si>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</si>
  <si>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</si>
  <si>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</si>
  <si>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</si>
  <si>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</si>
  <si>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</si>
  <si>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</si>
  <si>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</si>
  <si>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</si>
  <si>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</si>
  <si>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</si>
  <si>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</si>
  <si>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</si>
  <si>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</si>
  <si>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</si>
  <si>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</si>
  <si>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</si>
  <si>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</si>
  <si>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</si>
  <si>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</si>
  <si>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</si>
  <si>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</si>
  <si>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</si>
  <si>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</si>
  <si>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</si>
  <si>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</si>
  <si>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</si>
  <si>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</si>
  <si>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</si>
  <si>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</si>
  <si>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</si>
  <si>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</si>
  <si>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</si>
  <si>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</si>
  <si>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</si>
  <si>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</si>
  <si>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</si>
  <si>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</si>
  <si>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</si>
  <si>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</si>
  <si>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</si>
  <si>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</si>
  <si>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</si>
  <si>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</si>
  <si>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</si>
  <si>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</si>
  <si>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</si>
  <si>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</si>
  <si>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</si>
  <si>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</si>
  <si>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</si>
  <si>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</si>
  <si>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</si>
  <si>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</si>
  <si>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</si>
  <si>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</si>
  <si>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</si>
  <si>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</si>
  <si>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</si>
  <si>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</si>
  <si>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</si>
  <si>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</si>
  <si>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</si>
  <si>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</si>
  <si>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</si>
  <si>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</si>
  <si>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</si>
  <si>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</si>
  <si>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</si>
  <si>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</si>
  <si>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</si>
  <si>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</si>
  <si>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</si>
  <si>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</si>
  <si>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</si>
  <si>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</si>
  <si>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</si>
  <si>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</si>
  <si>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</si>
  <si>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</si>
  <si>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</si>
  <si>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</si>
  <si>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</si>
  <si>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</si>
  <si>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</si>
  <si>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</si>
  <si>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</si>
  <si>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</si>
  <si>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</si>
  <si>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</si>
  <si>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</si>
  <si>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</si>
  <si>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</si>
  <si>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</si>
  <si>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</si>
  <si>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</si>
  <si>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</si>
  <si>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</si>
  <si>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</si>
  <si>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</si>
  <si>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</si>
  <si>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</si>
  <si>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</si>
  <si>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</si>
  <si>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</si>
  <si>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</si>
  <si>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</si>
  <si>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</si>
  <si>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</si>
  <si>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</si>
  <si>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</si>
  <si>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</si>
  <si>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</si>
  <si>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</si>
  <si>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</si>
  <si>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</si>
  <si>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</si>
  <si>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</si>
  <si>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</si>
  <si>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</si>
  <si>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</si>
  <si>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</si>
  <si>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</si>
  <si>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</si>
  <si>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</si>
  <si>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</si>
  <si>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</si>
  <si>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</si>
  <si>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</si>
  <si>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</si>
  <si>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</si>
  <si>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</si>
  <si>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</si>
  <si>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</si>
  <si>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</si>
  <si>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</si>
  <si>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</si>
  <si>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</si>
  <si>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</si>
  <si>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</si>
  <si>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</si>
  <si>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</si>
  <si>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</si>
  <si>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</si>
  <si>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</si>
  <si>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</si>
  <si>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</si>
  <si>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</si>
  <si>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</si>
  <si>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</si>
  <si>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</si>
  <si>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</si>
  <si>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</si>
  <si>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</si>
  <si>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</si>
  <si>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</si>
  <si>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</si>
  <si>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</si>
  <si>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</si>
  <si>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</si>
  <si>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</si>
  <si>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</si>
  <si>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</si>
  <si>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</si>
  <si>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</si>
  <si>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</si>
  <si>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</si>
  <si>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</si>
  <si>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</si>
  <si>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</si>
  <si>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</si>
  <si>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</si>
  <si>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</si>
  <si>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</si>
  <si>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</si>
  <si>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</si>
  <si>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</si>
  <si>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</si>
  <si>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</si>
  <si>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</si>
  <si>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</si>
  <si>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</si>
  <si>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</si>
  <si>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</si>
  <si>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</si>
  <si>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</si>
  <si>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</si>
  <si>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</si>
  <si>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</si>
  <si>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</si>
  <si>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</si>
  <si>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</si>
  <si>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</si>
  <si>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</si>
  <si>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</si>
  <si>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</si>
  <si>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</si>
  <si>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</si>
  <si>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</si>
  <si>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</si>
  <si>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</si>
  <si>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</si>
  <si>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</si>
  <si>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</si>
  <si>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</si>
  <si>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</si>
  <si>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</si>
  <si>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</si>
  <si>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</si>
  <si>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</si>
  <si>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</si>
  <si>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</si>
  <si>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</si>
  <si>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</si>
  <si>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</si>
  <si>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</si>
  <si>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</si>
  <si>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</si>
  <si>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</si>
  <si>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</si>
  <si>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</si>
  <si>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</si>
  <si>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</si>
  <si>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</si>
  <si>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</si>
  <si>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</si>
  <si>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</si>
  <si>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</si>
  <si>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</si>
  <si>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</si>
  <si>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</si>
  <si>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</si>
  <si>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</si>
  <si>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</si>
  <si>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</si>
  <si>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</si>
  <si>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</si>
  <si>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</si>
  <si>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</si>
  <si>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</si>
  <si>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</si>
  <si>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</si>
  <si>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</si>
  <si>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</si>
  <si>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</si>
  <si>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</si>
  <si>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</si>
  <si>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</si>
  <si>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</si>
  <si>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</si>
  <si>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</si>
  <si>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</si>
  <si>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</si>
  <si>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</si>
  <si>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</si>
  <si>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</si>
  <si>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</si>
  <si>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</si>
  <si>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</si>
  <si>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</si>
  <si>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</si>
  <si>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</si>
  <si>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</si>
  <si>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</si>
  <si>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</si>
  <si>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</si>
  <si>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</si>
  <si>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</si>
  <si>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</si>
  <si>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</si>
  <si>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</si>
  <si>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</si>
  <si>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</si>
  <si>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</si>
  <si>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</si>
  <si>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</si>
  <si>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</si>
  <si>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</si>
  <si>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</si>
  <si>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</si>
  <si>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</si>
  <si>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</si>
  <si>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</si>
  <si>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</si>
  <si>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</si>
  <si>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</si>
  <si>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</si>
  <si>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</si>
  <si>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</si>
  <si>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</si>
  <si>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</si>
  <si>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</si>
  <si>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</si>
  <si>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</si>
  <si>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</si>
  <si>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</si>
  <si>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</si>
  <si>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</si>
  <si>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</si>
  <si>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</si>
  <si>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</si>
  <si>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</si>
  <si>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</si>
  <si>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</si>
  <si>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</si>
  <si>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</si>
  <si>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</si>
  <si>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</si>
  <si>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</si>
  <si>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</si>
  <si>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</si>
  <si>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</si>
  <si>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</si>
  <si>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</si>
  <si>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</si>
  <si>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</si>
  <si>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</si>
  <si>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</si>
  <si>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</si>
  <si>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</si>
  <si>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</si>
  <si>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</si>
  <si>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</si>
  <si>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</si>
  <si>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</si>
  <si>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</si>
  <si>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</si>
  <si>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</si>
  <si>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</si>
  <si>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</si>
  <si>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</si>
  <si>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</si>
  <si>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</si>
  <si>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</si>
  <si>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</si>
  <si>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</si>
  <si>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</si>
  <si>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</si>
  <si>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</si>
  <si>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</si>
  <si>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</si>
  <si>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</si>
  <si>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</si>
  <si>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</si>
  <si>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</si>
  <si>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</si>
  <si>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</si>
  <si>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</si>
  <si>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</si>
  <si>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</si>
  <si>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</si>
  <si>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</si>
  <si>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</si>
  <si>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</si>
  <si>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</si>
  <si>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</si>
  <si>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</si>
  <si>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</si>
  <si>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</si>
  <si>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</si>
  <si>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</si>
  <si>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</si>
  <si>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</si>
  <si>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</si>
  <si>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</si>
  <si>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</si>
  <si>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</si>
  <si>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</si>
  <si>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</si>
  <si>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</si>
  <si>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</si>
  <si>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</si>
  <si>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</si>
  <si>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</si>
  <si>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</si>
  <si>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</si>
  <si>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</si>
  <si>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</si>
  <si>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</si>
  <si>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</si>
  <si>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</si>
  <si>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</si>
  <si>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</si>
  <si>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</si>
  <si>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</si>
  <si>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</si>
  <si>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</si>
  <si>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</si>
  <si>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</si>
  <si>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</si>
  <si>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</si>
  <si>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</si>
  <si>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</si>
  <si>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</si>
  <si>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</si>
  <si>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</si>
  <si>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</si>
  <si>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</si>
  <si>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</si>
  <si>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</si>
  <si>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</si>
  <si>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</si>
  <si>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</si>
  <si>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</si>
  <si>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</si>
  <si>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</si>
  <si>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</si>
  <si>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</si>
  <si>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</si>
  <si>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</si>
  <si>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</si>
  <si>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</si>
  <si>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</si>
  <si>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</si>
  <si>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</si>
  <si>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</si>
  <si>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</si>
  <si>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</si>
  <si>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</si>
  <si>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</si>
  <si>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</si>
  <si>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</si>
  <si>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</si>
  <si>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</si>
  <si>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</si>
  <si>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</si>
  <si>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</si>
  <si>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</si>
  <si>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</si>
  <si>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</si>
  <si>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</si>
  <si>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</si>
  <si>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</si>
  <si>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</si>
  <si>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</si>
  <si>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</si>
  <si>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</si>
  <si>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</si>
  <si>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</si>
  <si>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</si>
  <si>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</si>
  <si>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</si>
  <si>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</si>
  <si>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</si>
  <si>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</si>
  <si>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</si>
  <si>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</si>
  <si>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</si>
  <si>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</si>
  <si>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</si>
  <si>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</si>
  <si>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</si>
  <si>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</si>
  <si>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</si>
  <si>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</si>
  <si>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</si>
  <si>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</si>
  <si>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</si>
  <si>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</si>
  <si>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</si>
  <si>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</si>
  <si>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</si>
  <si>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</si>
  <si>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</si>
  <si>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</si>
  <si>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</si>
  <si>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</si>
  <si>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</si>
  <si>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</si>
  <si>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</si>
  <si>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</si>
  <si>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</si>
  <si>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</si>
  <si>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</si>
  <si>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</si>
  <si>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</si>
  <si>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</si>
  <si>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</si>
  <si>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</si>
  <si>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</si>
  <si>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</si>
  <si>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</si>
  <si>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</si>
  <si>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</si>
  <si>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</si>
  <si>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</si>
  <si>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</si>
  <si>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</si>
  <si>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</si>
  <si>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</si>
  <si>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</si>
  <si>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</si>
  <si>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</si>
  <si>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</si>
  <si>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</si>
  <si>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</si>
  <si>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</si>
  <si>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</si>
  <si>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</si>
  <si>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</si>
  <si>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</si>
  <si>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</si>
  <si>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</si>
  <si>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</si>
  <si>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</si>
  <si>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</si>
  <si>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</si>
  <si>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</si>
  <si>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</si>
  <si>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</si>
  <si>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</si>
  <si>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</si>
  <si>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</si>
  <si>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</si>
  <si>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</si>
  <si>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</si>
  <si>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</si>
  <si>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</si>
  <si>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</si>
  <si>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</si>
  <si>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</si>
  <si>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</si>
  <si>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</si>
  <si>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</si>
  <si>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</si>
  <si>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</si>
  <si>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</si>
  <si>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</si>
  <si>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</si>
  <si>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</si>
  <si>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</si>
  <si>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</si>
  <si>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</si>
  <si>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</si>
  <si>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</si>
  <si>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</si>
  <si>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</si>
  <si>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</si>
  <si>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</si>
  <si>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</si>
  <si>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</si>
  <si>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</si>
  <si>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</si>
  <si>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</si>
  <si>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</si>
  <si>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</si>
  <si>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</si>
  <si>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</si>
  <si>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</si>
  <si>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</si>
  <si>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</si>
  <si>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</si>
  <si>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</si>
  <si>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</si>
  <si>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</si>
  <si>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</si>
  <si>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</si>
  <si>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</si>
  <si>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</si>
  <si>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</si>
  <si>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</si>
  <si>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</si>
  <si>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</si>
  <si>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</si>
  <si>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</si>
  <si>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</si>
  <si>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</si>
  <si>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</si>
  <si>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</si>
  <si>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</si>
  <si>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</si>
  <si>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</si>
  <si>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</si>
  <si>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</si>
  <si>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</si>
  <si>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</si>
  <si>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</si>
  <si>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</si>
  <si>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</si>
  <si>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</si>
  <si>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</si>
  <si>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</si>
  <si>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</si>
  <si>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</si>
  <si>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</si>
  <si>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</si>
  <si>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</si>
  <si>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</si>
  <si>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</si>
  <si>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</si>
  <si>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</si>
  <si>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</si>
  <si>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</si>
  <si>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</si>
  <si>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</si>
  <si>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</si>
  <si>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</si>
  <si>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</si>
  <si>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</si>
  <si>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</si>
  <si>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</si>
  <si>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</si>
  <si>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</si>
  <si>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</si>
  <si>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</si>
  <si>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</si>
  <si>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</si>
  <si>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</si>
  <si>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</si>
  <si>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</si>
  <si>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</si>
  <si>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</si>
  <si>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</si>
  <si>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</si>
  <si>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</si>
  <si>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</si>
  <si>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</si>
  <si>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</si>
  <si>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</si>
  <si>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</si>
  <si>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</si>
  <si>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</si>
  <si>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</si>
  <si>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</si>
  <si>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</si>
  <si>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</si>
  <si>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</si>
  <si>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</si>
  <si>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</si>
  <si>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</si>
  <si>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</si>
  <si>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</si>
  <si>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</si>
  <si>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</si>
  <si>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</si>
  <si>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</si>
  <si>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</si>
  <si>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</si>
  <si>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</si>
  <si>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</si>
  <si>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</si>
  <si>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</si>
  <si>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</si>
  <si>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</si>
  <si>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</si>
  <si>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</si>
  <si>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</si>
  <si>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</si>
  <si>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</si>
  <si>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</si>
  <si>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</si>
  <si>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</si>
  <si>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</si>
  <si>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</si>
  <si>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</si>
  <si>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</si>
  <si>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</si>
  <si>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</si>
  <si>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</si>
  <si>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</si>
  <si>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</si>
  <si>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</si>
  <si>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</si>
  <si>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</si>
  <si>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</si>
  <si>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</si>
  <si>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</si>
  <si>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</si>
  <si>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</si>
  <si>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</si>
  <si>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</si>
  <si>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</si>
  <si>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</si>
  <si>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</si>
  <si>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</si>
  <si>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</si>
  <si>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</si>
  <si>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</si>
  <si>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</si>
  <si>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</si>
  <si>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</si>
  <si>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</si>
  <si>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</si>
  <si>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</si>
  <si>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</si>
  <si>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</si>
  <si>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</si>
  <si>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</si>
  <si>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</si>
  <si>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</si>
  <si>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</si>
  <si>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</si>
  <si>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</si>
  <si>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</si>
  <si>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</si>
  <si>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</si>
  <si>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</si>
  <si>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</si>
  <si>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</si>
  <si>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</si>
  <si>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</si>
  <si>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</si>
  <si>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</si>
  <si>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</si>
  <si>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</si>
  <si>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</si>
  <si>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</si>
  <si>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</si>
  <si>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</si>
  <si>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</si>
  <si>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</si>
  <si>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</si>
  <si>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</si>
  <si>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</si>
  <si>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</si>
  <si>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</si>
  <si>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</si>
  <si>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</si>
  <si>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</si>
  <si>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</si>
  <si>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</si>
  <si>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</si>
  <si>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</si>
  <si>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</si>
  <si>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</si>
  <si>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</si>
  <si>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</si>
  <si>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</si>
  <si>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</si>
  <si>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</si>
  <si>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</si>
  <si>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</si>
  <si>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</si>
  <si>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</si>
  <si>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</si>
  <si>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</si>
  <si>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</si>
  <si>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</si>
  <si>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</si>
  <si>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</si>
  <si>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</si>
  <si>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</si>
  <si>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</si>
  <si>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</si>
  <si>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</si>
  <si>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</si>
  <si>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</si>
  <si>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</si>
  <si>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</si>
  <si>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</si>
  <si>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</si>
  <si>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</si>
  <si>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</si>
  <si>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</si>
  <si>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</si>
  <si>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</si>
  <si>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</si>
  <si>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</si>
  <si>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</si>
  <si>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</si>
  <si>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</si>
  <si>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</si>
  <si>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</si>
  <si>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</si>
  <si>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</si>
  <si>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</si>
  <si>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</si>
  <si>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</si>
  <si>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</si>
  <si>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</si>
  <si>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</si>
  <si>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</si>
  <si>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</si>
  <si>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</si>
  <si>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</si>
  <si>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</si>
  <si>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</si>
  <si>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</si>
  <si>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</si>
  <si>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</si>
  <si>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</si>
  <si>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</si>
  <si>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</si>
  <si>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</si>
  <si>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</si>
  <si>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</si>
  <si>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</si>
  <si>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</si>
  <si>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</si>
  <si>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</si>
  <si>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</si>
  <si>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</si>
  <si>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</si>
  <si>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</si>
  <si>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</si>
  <si>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</si>
  <si>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</si>
  <si>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</si>
  <si>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</si>
  <si>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</si>
  <si>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</si>
  <si>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</si>
  <si>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</si>
  <si>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</si>
  <si>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</si>
  <si>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</si>
  <si>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</si>
  <si>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</si>
  <si>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</si>
  <si>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</si>
  <si>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</si>
  <si>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</si>
  <si>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</si>
  <si>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</si>
  <si>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</si>
  <si>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</si>
  <si>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</si>
  <si>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</si>
  <si>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</si>
  <si>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</si>
  <si>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</si>
  <si>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</si>
  <si>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</si>
  <si>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</si>
  <si>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</si>
  <si>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</si>
  <si>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</si>
  <si>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</si>
  <si>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</si>
  <si>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</si>
  <si>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</si>
  <si>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</si>
  <si>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</si>
  <si>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</si>
  <si>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</si>
  <si>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</si>
  <si>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</si>
  <si>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</si>
  <si>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</si>
  <si>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</si>
  <si>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</si>
  <si>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</si>
  <si>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</si>
  <si>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</si>
  <si>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</si>
  <si>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</si>
  <si>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</si>
  <si>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</si>
  <si>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</si>
  <si>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</si>
  <si>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</si>
  <si>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</si>
  <si>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</si>
  <si>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</si>
  <si>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</si>
  <si>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</si>
  <si>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</si>
  <si>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</si>
  <si>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</si>
  <si>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</si>
  <si>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</si>
  <si>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</si>
  <si>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</si>
  <si>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</si>
  <si>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</si>
  <si>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</si>
  <si>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</si>
  <si>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</si>
  <si>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</si>
  <si>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</si>
  <si>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</si>
  <si>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</si>
  <si>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</si>
  <si>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</si>
  <si>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</si>
  <si>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</si>
  <si>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</si>
  <si>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</si>
  <si>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</si>
  <si>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</si>
  <si>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</si>
  <si>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</si>
  <si>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</si>
  <si>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</si>
  <si>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</si>
  <si>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</si>
  <si>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</si>
  <si>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</si>
  <si>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</si>
  <si>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</si>
  <si>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</si>
  <si>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</si>
  <si>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</si>
  <si>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</si>
  <si>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</si>
  <si>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</si>
  <si>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</si>
  <si>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</si>
  <si>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</si>
  <si>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</si>
  <si>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</si>
  <si>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</si>
  <si>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</si>
  <si>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</si>
  <si>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</si>
  <si>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</si>
  <si>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</si>
  <si>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</si>
  <si>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</si>
  <si>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</si>
  <si>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</si>
  <si>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</si>
  <si>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</si>
  <si>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</si>
  <si>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</si>
  <si>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</si>
  <si>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</si>
  <si>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</si>
  <si>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</si>
  <si>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</si>
  <si>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</si>
  <si>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</si>
  <si>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</si>
  <si>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</si>
  <si>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</si>
  <si>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</si>
  <si>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</si>
  <si>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</si>
  <si>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</si>
  <si>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</si>
  <si>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</si>
  <si>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</si>
  <si>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</si>
  <si>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</si>
  <si>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</si>
  <si>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</si>
  <si>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</si>
  <si>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</si>
  <si>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</si>
  <si>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</si>
  <si>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</si>
  <si>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</si>
  <si>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</si>
  <si>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</si>
  <si>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</si>
  <si>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</si>
  <si>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</si>
  <si>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</si>
  <si>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</si>
  <si>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</si>
  <si>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</si>
  <si>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</si>
  <si>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</si>
  <si>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</si>
  <si>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</si>
  <si>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</si>
  <si>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</si>
  <si>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</si>
  <si>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</si>
  <si>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</si>
  <si>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</si>
  <si>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</si>
  <si>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</si>
  <si>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</si>
  <si>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</si>
  <si>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</si>
  <si>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</si>
  <si>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</si>
  <si>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</si>
  <si>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</si>
  <si>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</si>
  <si>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</si>
  <si>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</si>
  <si>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</si>
  <si>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</si>
  <si>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</si>
  <si>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</si>
  <si>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</si>
  <si>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</si>
  <si>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</si>
  <si>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</si>
  <si>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</si>
  <si>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</si>
  <si>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</si>
  <si>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</si>
  <si>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</si>
  <si>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</si>
  <si>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</si>
  <si>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</si>
  <si>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</si>
  <si>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</si>
  <si>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</si>
  <si>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</si>
  <si>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</si>
  <si>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</si>
  <si>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</si>
  <si>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</si>
  <si>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</si>
  <si>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</si>
  <si>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</si>
  <si>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</si>
  <si>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</si>
  <si>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</si>
  <si>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</si>
  <si>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</si>
  <si>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</si>
  <si>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</si>
  <si>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</si>
  <si>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</si>
  <si>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</si>
  <si>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</si>
  <si>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</si>
  <si>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</si>
  <si>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</si>
  <si>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</si>
  <si>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</si>
  <si>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</si>
  <si>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</si>
  <si>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</si>
  <si>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</si>
  <si>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</si>
  <si>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</si>
  <si>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</si>
  <si>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</si>
  <si>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</si>
  <si>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</si>
  <si>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</si>
  <si>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</si>
  <si>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</si>
  <si>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</si>
  <si>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</si>
  <si>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</si>
  <si>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</si>
  <si>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</si>
  <si>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</si>
  <si>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</si>
  <si>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</si>
  <si>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</si>
  <si>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</si>
  <si>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</si>
  <si>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</si>
  <si>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</si>
  <si>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</si>
  <si>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</si>
  <si>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</si>
  <si>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</si>
  <si>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</si>
  <si>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</si>
  <si>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</si>
  <si>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</si>
  <si>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</si>
  <si>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</si>
  <si>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</si>
  <si>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</si>
  <si>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</si>
  <si>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</si>
  <si>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</si>
  <si>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</si>
  <si>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</si>
  <si>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</si>
  <si>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</si>
  <si>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</si>
  <si>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</si>
  <si>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</si>
  <si>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</si>
  <si>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</si>
  <si>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</si>
  <si>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</si>
  <si>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</si>
  <si>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</si>
  <si>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</si>
  <si>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</si>
  <si>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</si>
  <si>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</si>
  <si>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</si>
  <si>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</si>
  <si>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</si>
  <si>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</si>
  <si>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</si>
  <si>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</si>
  <si>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</si>
  <si>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</si>
  <si>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</si>
  <si>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</si>
  <si>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</si>
  <si>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</si>
  <si>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</si>
  <si>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</si>
  <si>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</si>
  <si>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</si>
  <si>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</si>
  <si>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</si>
  <si>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</si>
  <si>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</si>
  <si>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</si>
  <si>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</si>
  <si>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</si>
  <si>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</si>
  <si>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</si>
  <si>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</si>
  <si>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</si>
  <si>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</si>
  <si>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</si>
  <si>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</si>
  <si>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</si>
  <si>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</si>
  <si>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</si>
  <si>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</si>
  <si>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</si>
  <si>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</si>
  <si>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</si>
  <si>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</si>
  <si>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</si>
  <si>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</si>
  <si>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</si>
  <si>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</si>
  <si>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</si>
  <si>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</si>
  <si>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</si>
  <si>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</si>
  <si>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</si>
  <si>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</si>
  <si>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</si>
  <si>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</si>
  <si>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</si>
  <si>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</si>
  <si>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</si>
  <si>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</si>
  <si>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</si>
  <si>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</si>
  <si>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</si>
  <si>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</si>
  <si>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</si>
  <si>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</si>
  <si>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</si>
  <si>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</si>
  <si>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</si>
  <si>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</si>
  <si>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</si>
  <si>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</si>
  <si>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</si>
  <si>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</si>
  <si>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</si>
  <si>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</si>
  <si>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</si>
  <si>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</si>
  <si>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</si>
  <si>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</si>
  <si>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</si>
  <si>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</si>
  <si>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</si>
  <si>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</si>
  <si>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</si>
  <si>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</si>
  <si>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</si>
  <si>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</si>
  <si>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</si>
  <si>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</si>
  <si>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</si>
  <si>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</si>
  <si>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</si>
  <si>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</si>
  <si>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</si>
  <si>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</si>
  <si>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</si>
  <si>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</si>
  <si>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</si>
  <si>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</si>
  <si>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</si>
  <si>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</si>
  <si>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</si>
  <si>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</si>
  <si>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</si>
  <si>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</si>
  <si>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</si>
  <si>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</si>
  <si>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</si>
  <si>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</si>
  <si>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</si>
  <si>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</si>
  <si>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</si>
  <si>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</si>
  <si>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</si>
  <si>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</si>
  <si>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</si>
  <si>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</si>
  <si>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</si>
  <si>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</si>
  <si>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</si>
  <si>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</si>
  <si>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</si>
  <si>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</si>
  <si>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</si>
  <si>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</si>
  <si>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</si>
  <si>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</si>
  <si>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</si>
  <si>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</si>
  <si>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</si>
  <si>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</si>
  <si>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</si>
  <si>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</si>
  <si>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</si>
  <si>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</si>
  <si>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</si>
  <si>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</si>
  <si>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</si>
  <si>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</si>
  <si>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</si>
  <si>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</si>
  <si>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</si>
  <si>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</si>
  <si>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</si>
  <si>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</si>
  <si>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</si>
  <si>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</si>
  <si>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</si>
  <si>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</si>
  <si>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</si>
  <si>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</si>
  <si>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</si>
  <si>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</si>
  <si>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</si>
  <si>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</si>
  <si>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</si>
  <si>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</si>
  <si>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</si>
  <si>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</si>
  <si>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</si>
  <si>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</si>
  <si>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</si>
  <si>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</si>
  <si>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</si>
  <si>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</si>
  <si>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</si>
  <si>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</si>
  <si>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</si>
  <si>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</si>
  <si>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</si>
  <si>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</si>
  <si>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</si>
  <si>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</si>
  <si>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</si>
  <si>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</si>
  <si>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</si>
  <si>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</si>
  <si>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</si>
  <si>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</si>
  <si>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</si>
  <si>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</si>
  <si>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</si>
  <si>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</si>
  <si>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</si>
  <si>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</si>
  <si>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</si>
  <si>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</si>
  <si>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</si>
  <si>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</si>
  <si>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</si>
  <si>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</si>
  <si>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</si>
  <si>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</si>
  <si>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</si>
  <si>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</si>
  <si>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</si>
  <si>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</si>
  <si>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</si>
  <si>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</si>
  <si>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</si>
  <si>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</si>
  <si>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</si>
  <si>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</si>
  <si>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</si>
  <si>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</si>
  <si>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</si>
  <si>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</si>
  <si>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</si>
  <si>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</si>
  <si>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</si>
  <si>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</si>
  <si>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</si>
  <si>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</si>
  <si>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</si>
  <si>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</si>
  <si>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</si>
  <si>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</si>
  <si>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</si>
  <si>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</si>
  <si>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</si>
  <si>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</si>
  <si>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</si>
  <si>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</si>
  <si>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</si>
  <si>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</si>
  <si>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</si>
  <si>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</si>
  <si>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</si>
  <si>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</si>
  <si>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</si>
  <si>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</si>
  <si>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</si>
  <si>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</si>
  <si>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</si>
  <si>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</si>
  <si>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</si>
  <si>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</si>
  <si>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</si>
  <si>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</si>
  <si>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</si>
  <si>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</si>
  <si>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</si>
  <si>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</si>
  <si>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</si>
  <si>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</si>
  <si>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</si>
  <si>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</si>
  <si>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</si>
  <si>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</si>
  <si>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</si>
  <si>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</si>
  <si>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</si>
  <si>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</si>
  <si>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</si>
  <si>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</si>
  <si>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</si>
  <si>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</si>
  <si>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</si>
  <si>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</si>
  <si>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</si>
  <si>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</si>
  <si>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</si>
  <si>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</si>
  <si>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</si>
  <si>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</si>
  <si>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</si>
  <si>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</si>
  <si>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</si>
  <si>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</si>
  <si>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</si>
  <si>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</si>
  <si>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</si>
  <si>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</si>
  <si>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</si>
  <si>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</si>
  <si>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</si>
  <si>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</si>
  <si>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</si>
  <si>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</si>
  <si>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</si>
  <si>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</si>
  <si>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</si>
  <si>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</si>
  <si>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</si>
  <si>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</si>
  <si>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</si>
  <si>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</si>
  <si>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</si>
  <si>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</si>
  <si>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</si>
  <si>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</si>
  <si>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</si>
  <si>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</si>
  <si>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</si>
  <si>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</si>
  <si>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</si>
  <si>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</si>
  <si>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</si>
  <si>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</si>
  <si>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</si>
  <si>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</si>
  <si>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</si>
  <si>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</si>
  <si>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</si>
  <si>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</si>
  <si>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</si>
  <si>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</si>
  <si>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</si>
  <si>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</si>
  <si>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</si>
  <si>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</si>
  <si>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</si>
  <si>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</si>
  <si>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</si>
  <si>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</si>
  <si>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</si>
  <si>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</si>
  <si>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</si>
  <si>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</si>
  <si>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</si>
  <si>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</si>
  <si>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</si>
  <si>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</si>
  <si>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</si>
  <si>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</si>
  <si>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</si>
  <si>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</si>
  <si>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</si>
  <si>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</si>
  <si>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</si>
  <si>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</si>
  <si>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</si>
  <si>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</si>
  <si>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</si>
  <si>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</si>
  <si>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</si>
  <si>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</si>
  <si>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</si>
  <si>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</si>
  <si>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</si>
  <si>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</si>
  <si>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</si>
  <si>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</si>
  <si>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</si>
  <si>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</si>
  <si>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</si>
  <si>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</si>
  <si>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</si>
  <si>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</si>
  <si>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</si>
  <si>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</si>
  <si>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</si>
  <si>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</si>
  <si>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</si>
  <si>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</si>
  <si>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</si>
  <si>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</si>
  <si>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</si>
  <si>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</si>
  <si>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</si>
  <si>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</si>
  <si>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</si>
  <si>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</si>
  <si>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</si>
  <si>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</si>
  <si>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</si>
  <si>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</si>
  <si>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</si>
  <si>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</si>
  <si>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</si>
  <si>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</si>
  <si>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</si>
  <si>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</si>
  <si>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</si>
  <si>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</si>
  <si>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</si>
  <si>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</si>
  <si>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</si>
  <si>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</si>
  <si>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</si>
  <si>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</si>
  <si>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</si>
  <si>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</si>
  <si>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</si>
  <si>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</si>
  <si>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</si>
  <si>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</si>
  <si>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</si>
  <si>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</si>
  <si>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</si>
  <si>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</si>
  <si>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</si>
  <si>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</si>
  <si>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</si>
  <si>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</si>
  <si>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</si>
  <si>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</si>
  <si>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</si>
  <si>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</si>
  <si>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</si>
  <si>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</si>
  <si>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</si>
  <si>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</si>
  <si>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</si>
  <si>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</si>
  <si>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</si>
  <si>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</si>
  <si>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</si>
  <si>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</si>
  <si>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</si>
  <si>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</si>
  <si>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</si>
  <si>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</si>
  <si>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</si>
  <si>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</si>
  <si>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</si>
  <si>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</si>
  <si>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</si>
  <si>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</si>
  <si>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</si>
  <si>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</si>
  <si>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</si>
  <si>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</si>
  <si>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</si>
  <si>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</si>
  <si>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</si>
  <si>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</si>
  <si>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</si>
  <si>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</si>
  <si>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</si>
  <si>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</si>
  <si>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</si>
  <si>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</si>
  <si>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</si>
  <si>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</si>
  <si>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</si>
  <si>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</si>
  <si>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</si>
  <si>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</si>
  <si>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</si>
  <si>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</si>
  <si>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</si>
  <si>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</si>
  <si>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</si>
  <si>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</si>
  <si>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</si>
  <si>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</si>
  <si>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</si>
  <si>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</si>
  <si>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</si>
  <si>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</si>
  <si>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</si>
  <si>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</si>
  <si>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</si>
  <si>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</si>
  <si>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</si>
  <si>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</si>
  <si>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</si>
  <si>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</si>
  <si>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</si>
  <si>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</si>
  <si>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</si>
  <si>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</si>
  <si>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</si>
  <si>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</si>
  <si>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</si>
  <si>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</si>
  <si>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</si>
  <si>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</si>
  <si>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</si>
  <si>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</si>
  <si>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</si>
  <si>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</si>
  <si>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</si>
  <si>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</si>
  <si>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</si>
  <si>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</si>
  <si>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</si>
  <si>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</si>
  <si>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</si>
  <si>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</si>
  <si>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</si>
  <si>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</si>
  <si>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</si>
  <si>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</si>
  <si>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</si>
  <si>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</si>
  <si>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</si>
  <si>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</si>
  <si>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</si>
  <si>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</si>
  <si>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</si>
  <si>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</si>
  <si>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</si>
  <si>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</si>
  <si>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</si>
  <si>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</si>
  <si>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</si>
  <si>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</si>
  <si>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</si>
  <si>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</si>
  <si>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</si>
  <si>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</si>
  <si>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</si>
  <si>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</si>
  <si>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</si>
  <si>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</si>
  <si>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</si>
  <si>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</si>
  <si>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</si>
  <si>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</si>
  <si>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</si>
  <si>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</si>
  <si>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</si>
  <si>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</si>
  <si>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</si>
  <si>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</si>
  <si>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</si>
  <si>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</si>
  <si>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</si>
  <si>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</si>
  <si>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</si>
  <si>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</si>
  <si>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</si>
  <si>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</si>
  <si>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</si>
  <si>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</si>
  <si>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</si>
  <si>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</si>
  <si>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</si>
  <si>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</si>
  <si>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</si>
  <si>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</si>
  <si>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</si>
  <si>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</si>
  <si>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</si>
  <si>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</si>
  <si>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</si>
  <si>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</si>
  <si>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</si>
  <si>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</si>
  <si>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</si>
  <si>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</si>
  <si>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</si>
  <si>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</si>
  <si>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</si>
  <si>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</si>
  <si>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</si>
  <si>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</si>
  <si>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</si>
  <si>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</si>
  <si>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</si>
  <si>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</si>
  <si>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</si>
  <si>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</si>
  <si>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</si>
  <si>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</si>
  <si>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</si>
  <si>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</si>
  <si>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</si>
  <si>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</si>
  <si>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</si>
  <si>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</si>
  <si>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</si>
  <si>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</si>
  <si>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</si>
  <si>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</si>
  <si>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</si>
  <si>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</si>
  <si>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</si>
  <si>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</si>
  <si>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</si>
  <si>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</si>
  <si>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</si>
  <si>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</si>
  <si>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</si>
  <si>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</si>
  <si>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</si>
  <si>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</si>
  <si>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</si>
  <si>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</si>
  <si>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</si>
  <si>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</si>
  <si>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</si>
  <si>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</si>
  <si>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</si>
  <si>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</si>
  <si>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</si>
  <si>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</si>
  <si>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</si>
  <si>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</si>
  <si>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</si>
  <si>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</si>
  <si>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</si>
  <si>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</si>
  <si>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</si>
  <si>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</si>
  <si>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</si>
  <si>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</si>
  <si>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</si>
  <si>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</si>
  <si>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</si>
  <si>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</si>
  <si>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</si>
  <si>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</si>
  <si>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</si>
  <si>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</si>
  <si>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</si>
  <si>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</si>
  <si>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</si>
  <si>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</si>
  <si>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</si>
  <si>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</si>
  <si>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</si>
  <si>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</si>
  <si>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</si>
  <si>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</si>
  <si>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</si>
  <si>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</si>
  <si>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</si>
  <si>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</si>
  <si>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</si>
  <si>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</si>
  <si>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</si>
  <si>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</si>
  <si>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</si>
  <si>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</si>
  <si>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</si>
  <si>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</si>
  <si>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</si>
  <si>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</si>
  <si>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</si>
  <si>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</si>
  <si>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</si>
  <si>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</si>
  <si>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</si>
  <si>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</si>
  <si>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</si>
  <si>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</si>
  <si>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</si>
  <si>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</si>
  <si>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</si>
  <si>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</si>
  <si>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</si>
  <si>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</si>
  <si>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</si>
  <si>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</si>
  <si>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</si>
  <si>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</si>
  <si>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</si>
  <si>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</si>
  <si>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</si>
  <si>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</si>
  <si>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</si>
  <si>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</si>
  <si>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</si>
  <si>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</si>
  <si>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</si>
  <si>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</si>
  <si>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</si>
  <si>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</si>
  <si>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</si>
  <si>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</si>
  <si>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</si>
  <si>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</si>
  <si>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</si>
  <si>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</si>
  <si>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</si>
  <si>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</si>
  <si>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</si>
  <si>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</si>
  <si>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</si>
  <si>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</si>
  <si>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</si>
  <si>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</si>
  <si>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</si>
  <si>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</si>
  <si>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</si>
  <si>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</si>
  <si>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</si>
  <si>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</si>
  <si>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</si>
  <si>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</si>
  <si>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</si>
  <si>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</si>
  <si>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</si>
  <si>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</si>
  <si>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</si>
  <si>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</si>
  <si>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</si>
  <si>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</si>
  <si>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</si>
  <si>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</si>
  <si>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</si>
  <si>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</si>
  <si>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</si>
  <si>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</si>
  <si>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</si>
  <si>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</si>
  <si>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</si>
  <si>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</si>
  <si>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</si>
  <si>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</si>
  <si>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</si>
  <si>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</si>
  <si>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</si>
  <si>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</si>
  <si>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</si>
  <si>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</si>
  <si>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</si>
  <si>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</si>
  <si>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</si>
  <si>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</si>
  <si>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</si>
  <si>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</si>
  <si>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</si>
  <si>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</si>
  <si>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</si>
  <si>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</si>
  <si>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</si>
  <si>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</si>
  <si>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</si>
  <si>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</si>
  <si>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</si>
  <si>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</si>
  <si>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</si>
  <si>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</si>
  <si>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</si>
  <si>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</si>
  <si>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</si>
  <si>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</si>
  <si>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</si>
  <si>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</si>
  <si>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</si>
  <si>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</si>
  <si>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</si>
  <si>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</si>
  <si>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</si>
  <si>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</si>
  <si>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</si>
  <si>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</si>
  <si>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</si>
  <si>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</si>
  <si>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</si>
  <si>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</si>
  <si>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</si>
  <si>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</si>
  <si>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</si>
  <si>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</si>
  <si>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</si>
  <si>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</si>
  <si>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</si>
  <si>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</si>
  <si>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</si>
  <si>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</si>
  <si>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</si>
  <si>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</si>
  <si>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</si>
  <si>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</si>
  <si>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</si>
  <si>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</si>
  <si>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</si>
  <si>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</si>
  <si>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</si>
  <si>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</si>
  <si>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</si>
  <si>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</si>
  <si>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</si>
  <si>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</si>
  <si>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</si>
  <si>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</si>
  <si>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</si>
  <si>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</si>
  <si>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</si>
  <si>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</si>
  <si>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</si>
  <si>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</si>
  <si>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</si>
  <si>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</si>
  <si>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</si>
  <si>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</si>
  <si>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</si>
  <si>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</si>
  <si>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</si>
  <si>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</si>
  <si>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</si>
  <si>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</si>
  <si>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</si>
  <si>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</si>
  <si>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</si>
  <si>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</si>
  <si>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</si>
  <si>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</si>
  <si>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</si>
  <si>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</si>
  <si>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</si>
  <si>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</si>
  <si>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</si>
  <si>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</si>
  <si>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</si>
  <si>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</si>
  <si>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</si>
  <si>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</si>
  <si>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</si>
  <si>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</si>
  <si>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</si>
  <si>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</si>
  <si>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</si>
  <si>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</si>
  <si>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</si>
  <si>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</si>
  <si>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</si>
  <si>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</si>
  <si>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</si>
  <si>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</si>
  <si>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</si>
  <si>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</si>
  <si>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</si>
  <si>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</si>
  <si>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</si>
  <si>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</si>
  <si>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</si>
  <si>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</si>
  <si>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</si>
  <si>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</si>
  <si>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</si>
  <si>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</si>
  <si>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</si>
  <si>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</si>
  <si>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</si>
  <si>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</si>
  <si>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</si>
  <si>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</si>
  <si>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</si>
  <si>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</si>
  <si>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</si>
  <si>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</si>
  <si>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</si>
  <si>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</si>
  <si>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</si>
  <si>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</si>
  <si>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</si>
  <si>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</si>
  <si>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</si>
  <si>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</si>
  <si>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</si>
  <si>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</si>
  <si>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</si>
  <si>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</si>
  <si>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</si>
  <si>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</si>
  <si>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</si>
  <si>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</si>
  <si>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</si>
  <si>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</si>
  <si>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</si>
  <si>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</si>
  <si>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</si>
  <si>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</si>
  <si>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</si>
  <si>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</si>
  <si>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</si>
  <si>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</si>
  <si>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</si>
  <si>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</si>
  <si>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</si>
  <si>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</si>
  <si>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</si>
  <si>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</si>
  <si>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</si>
  <si>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</si>
  <si>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</si>
  <si>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</si>
  <si>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</si>
  <si>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</si>
  <si>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</si>
  <si>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</si>
  <si>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</si>
  <si>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</si>
  <si>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</si>
  <si>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</si>
  <si>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</si>
  <si>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</si>
  <si>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</si>
  <si>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</si>
  <si>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</si>
  <si>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</si>
  <si>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</si>
  <si>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</si>
  <si>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</si>
  <si>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</si>
  <si>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</si>
  <si>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</si>
  <si>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</si>
  <si>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</si>
  <si>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</si>
  <si>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</si>
  <si>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</si>
  <si>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</si>
  <si>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</si>
  <si>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</si>
  <si>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</si>
  <si>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</si>
  <si>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</si>
  <si>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</si>
  <si>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</si>
  <si>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</si>
  <si>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</si>
  <si>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</si>
  <si>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</si>
  <si>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</si>
  <si>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</si>
  <si>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</si>
  <si>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</si>
  <si>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</si>
  <si>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</si>
  <si>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</si>
  <si>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</si>
  <si>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</si>
  <si>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</si>
  <si>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</si>
  <si>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</si>
  <si>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</si>
  <si>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</si>
  <si>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</si>
  <si>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</si>
  <si>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</si>
  <si>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</si>
  <si>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</si>
  <si>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</si>
  <si>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</si>
  <si>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</si>
  <si>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</si>
  <si>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</si>
  <si>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</si>
  <si>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</si>
  <si>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</si>
  <si>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</si>
  <si>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</si>
  <si>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</si>
  <si>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</si>
  <si>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</si>
  <si>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</si>
  <si>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</si>
  <si>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</si>
  <si>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</si>
  <si>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</si>
  <si>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</si>
  <si>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</si>
  <si>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</si>
  <si>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</si>
  <si>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</si>
  <si>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</si>
  <si>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</si>
  <si>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</si>
  <si>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</si>
  <si>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</si>
  <si>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</si>
  <si>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</si>
  <si>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</si>
  <si>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</si>
  <si>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</si>
  <si>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</si>
  <si>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</si>
  <si>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</si>
  <si>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</si>
  <si>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</si>
  <si>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</si>
  <si>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</si>
  <si>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</si>
  <si>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</si>
  <si>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</si>
  <si>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</si>
  <si>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</si>
  <si>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</si>
  <si>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</si>
  <si>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</si>
  <si>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</si>
  <si>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</si>
  <si>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</si>
  <si>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</si>
  <si>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</si>
  <si>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</si>
  <si>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</si>
  <si>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</si>
  <si>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</si>
  <si>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</si>
  <si>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</si>
  <si>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</si>
  <si>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</si>
  <si>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</si>
  <si>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</si>
  <si>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</si>
  <si>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</si>
  <si>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</si>
  <si>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</si>
  <si>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</si>
  <si>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</si>
  <si>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</si>
  <si>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</si>
  <si>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</si>
  <si>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</si>
  <si>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</si>
  <si>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</si>
  <si>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</si>
  <si>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</si>
  <si>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</si>
  <si>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</si>
  <si>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</si>
  <si>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</si>
  <si>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</si>
  <si>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</si>
  <si>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</si>
  <si>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</si>
  <si>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</si>
  <si>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</si>
  <si>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</si>
  <si>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</si>
  <si>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</si>
  <si>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</si>
  <si>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</si>
  <si>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</si>
  <si>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</si>
  <si>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</si>
  <si>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</si>
  <si>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</si>
  <si>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</si>
  <si>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</si>
  <si>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</si>
  <si>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</si>
  <si>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</si>
  <si>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</si>
  <si>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</si>
  <si>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</si>
  <si>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</si>
  <si>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</si>
  <si>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</si>
  <si>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</si>
  <si>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</si>
  <si>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</si>
  <si>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</si>
  <si>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</si>
  <si>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</si>
  <si>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</si>
  <si>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</si>
  <si>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</si>
  <si>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</si>
  <si>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</si>
  <si>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</si>
  <si>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</si>
  <si>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</si>
  <si>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</si>
  <si>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</si>
  <si>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</si>
  <si>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</si>
  <si>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</si>
  <si>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</si>
  <si>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</si>
  <si>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</si>
  <si>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</si>
  <si>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</si>
  <si>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</si>
  <si>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</si>
  <si>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</si>
  <si>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</si>
  <si>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</si>
  <si>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</si>
  <si>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</si>
  <si>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</si>
  <si>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</si>
  <si>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</si>
  <si>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</si>
  <si>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</si>
  <si>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</si>
  <si>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</si>
  <si>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</si>
  <si>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</si>
  <si>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</si>
  <si>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</si>
  <si>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</si>
  <si>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</si>
  <si>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</si>
  <si>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</si>
  <si>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</si>
  <si>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</si>
  <si>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</si>
  <si>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</si>
  <si>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</si>
  <si>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</si>
  <si>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</si>
  <si>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</si>
  <si>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</si>
  <si>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</si>
  <si>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</si>
  <si>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</si>
  <si>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</si>
  <si>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</si>
  <si>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</si>
  <si>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</si>
  <si>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</si>
  <si>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</si>
  <si>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</si>
  <si>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</si>
  <si>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</si>
  <si>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</si>
  <si>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</si>
  <si>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</si>
  <si>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</si>
  <si>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</si>
  <si>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</si>
  <si>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</si>
  <si>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</si>
  <si>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</si>
  <si>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</si>
  <si>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</si>
  <si>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</si>
  <si>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</si>
  <si>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</si>
  <si>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</si>
  <si>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</si>
  <si>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</si>
  <si>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</si>
  <si>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</si>
  <si>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</si>
  <si>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</si>
  <si>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</si>
  <si>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</si>
  <si>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</si>
  <si>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</si>
  <si>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</si>
  <si>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</si>
  <si>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</si>
  <si>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</si>
  <si>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</si>
  <si>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</si>
  <si>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</si>
  <si>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</si>
  <si>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</si>
  <si>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</si>
  <si>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</si>
  <si>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</si>
  <si>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</si>
  <si>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</si>
  <si>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</si>
  <si>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</si>
  <si>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</si>
  <si>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</si>
  <si>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</si>
  <si>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</si>
  <si>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</si>
  <si>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</si>
  <si>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</si>
  <si>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</si>
  <si>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</si>
  <si>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</si>
  <si>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</si>
  <si>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</si>
  <si>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</si>
  <si>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</si>
  <si>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</si>
  <si>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</si>
  <si>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</si>
  <si>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</si>
  <si>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</si>
  <si>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</si>
  <si>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</si>
  <si>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</si>
  <si>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</si>
  <si>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</si>
  <si>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</si>
  <si>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</si>
  <si>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</si>
  <si>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</si>
  <si>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</si>
  <si>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</si>
  <si>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</si>
  <si>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</si>
  <si>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</si>
  <si>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</si>
  <si>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</si>
  <si>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</si>
  <si>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</si>
  <si>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</si>
  <si>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</si>
  <si>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</si>
  <si>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</si>
  <si>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</si>
  <si>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</si>
  <si>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</si>
  <si>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</si>
  <si>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</si>
  <si>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</si>
  <si>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</si>
  <si>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</si>
  <si>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</si>
  <si>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</si>
  <si>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</si>
  <si>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</si>
  <si>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</si>
  <si>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</si>
  <si>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</si>
  <si>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</si>
  <si>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</si>
  <si>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</si>
  <si>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</si>
  <si>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</si>
  <si>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</si>
  <si>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</si>
  <si>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</si>
  <si>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</si>
  <si>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</si>
  <si>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</si>
  <si>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</si>
  <si>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</si>
  <si>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</si>
  <si>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</si>
  <si>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</si>
  <si>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</si>
  <si>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</si>
  <si>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</si>
  <si>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</si>
  <si>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</si>
  <si>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</si>
  <si>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</si>
  <si>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</si>
  <si>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</si>
  <si>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</si>
  <si>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</si>
  <si>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</si>
  <si>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</si>
  <si>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</si>
  <si>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</si>
  <si>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</si>
  <si>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</si>
  <si>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</si>
  <si>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</si>
  <si>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</si>
  <si>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</si>
  <si>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</si>
  <si>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</si>
  <si>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</si>
  <si>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</si>
  <si>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</si>
  <si>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</si>
  <si>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</si>
  <si>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</si>
  <si>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</si>
  <si>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</si>
  <si>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</si>
  <si>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</si>
  <si>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</si>
  <si>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</si>
  <si>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</si>
  <si>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</si>
  <si>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</si>
  <si>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</si>
  <si>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</si>
  <si>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</si>
  <si>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</si>
  <si>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</si>
  <si>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</si>
  <si>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</si>
  <si>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</si>
  <si>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</si>
  <si>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</si>
  <si>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</si>
  <si>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</si>
  <si>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</si>
  <si>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</si>
  <si>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</si>
  <si>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</si>
  <si>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</si>
  <si>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</si>
  <si>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</si>
  <si>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</si>
  <si>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</si>
  <si>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</si>
  <si>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</si>
  <si>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</si>
  <si>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</si>
  <si>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</si>
  <si>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</si>
  <si>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</si>
  <si>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</si>
  <si>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</si>
  <si>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</si>
  <si>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</si>
  <si>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</si>
  <si>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</si>
  <si>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</si>
  <si>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</si>
  <si>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</si>
  <si>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</si>
  <si>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</si>
  <si>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</si>
  <si>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</si>
  <si>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</si>
  <si>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</si>
  <si>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</si>
  <si>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</si>
  <si>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</si>
  <si>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</si>
  <si>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</si>
  <si>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</si>
  <si>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</si>
  <si>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</si>
  <si>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</si>
  <si>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</si>
  <si>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</si>
  <si>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</si>
  <si>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</si>
  <si>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</si>
  <si>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</si>
  <si>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</si>
  <si>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</si>
  <si>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</si>
  <si>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</si>
  <si>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</si>
  <si>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</si>
  <si>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</si>
  <si>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</si>
  <si>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</si>
  <si>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</si>
  <si>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</si>
  <si>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</si>
  <si>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</si>
  <si>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</si>
  <si>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</si>
  <si>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</si>
  <si>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</si>
  <si>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</si>
  <si>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</si>
  <si>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</si>
  <si>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</si>
  <si>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</si>
  <si>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</si>
  <si>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</si>
  <si>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</si>
  <si>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</si>
  <si>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</si>
  <si>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</si>
  <si>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</si>
  <si>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</si>
  <si>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</si>
  <si>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</si>
  <si>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</si>
  <si>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</si>
  <si>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</si>
  <si>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</si>
  <si>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</si>
  <si>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</si>
  <si>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</si>
  <si>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</si>
  <si>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</si>
  <si>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</si>
  <si>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</si>
  <si>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</si>
  <si>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</si>
  <si>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</si>
  <si>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</si>
  <si>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</si>
  <si>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</si>
  <si>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</si>
  <si>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</si>
  <si>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</si>
  <si>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</si>
  <si>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</si>
  <si>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</si>
  <si>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</si>
  <si>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</si>
  <si>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</si>
  <si>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</si>
  <si>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</si>
  <si>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</si>
  <si>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</si>
  <si>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</si>
  <si>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</si>
  <si>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</si>
  <si>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</si>
  <si>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</si>
  <si>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</si>
  <si>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</si>
  <si>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</si>
  <si>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</si>
  <si>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</si>
  <si>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</si>
  <si>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</si>
  <si>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</si>
  <si>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</si>
  <si>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</si>
  <si>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</si>
  <si>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</si>
  <si>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</si>
  <si>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</si>
  <si>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</si>
  <si>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</si>
  <si>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</si>
  <si>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</si>
  <si>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</si>
  <si>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</si>
  <si>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</si>
  <si>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</si>
  <si>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</si>
  <si>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</si>
  <si>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</si>
  <si>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</si>
  <si>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</si>
  <si>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</si>
  <si>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</si>
  <si>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</si>
  <si>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</si>
  <si>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</si>
  <si>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</si>
  <si>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</si>
  <si>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</si>
  <si>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</si>
  <si>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</si>
  <si>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</si>
  <si>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</si>
  <si>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</si>
  <si>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</si>
  <si>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</si>
  <si>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</si>
  <si>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</si>
  <si>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</si>
  <si>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</si>
  <si>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</si>
  <si>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</si>
  <si>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</si>
  <si>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</si>
  <si>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</si>
  <si>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</si>
  <si>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</si>
  <si>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</si>
  <si>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</si>
  <si>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</si>
  <si>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</si>
  <si>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</si>
  <si>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</si>
  <si>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</si>
  <si>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</si>
  <si>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</si>
  <si>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</si>
  <si>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</si>
  <si>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</si>
  <si>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</si>
  <si>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</si>
  <si>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</si>
  <si>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</si>
  <si>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</si>
  <si>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</si>
  <si>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</si>
  <si>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</si>
  <si>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</si>
  <si>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</si>
  <si>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</si>
  <si>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</si>
  <si>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</si>
  <si>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</si>
  <si>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</si>
  <si>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</si>
  <si>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</si>
  <si>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</si>
  <si>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</si>
  <si>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</si>
  <si>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</si>
  <si>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</si>
  <si>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</si>
  <si>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</si>
  <si>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</si>
  <si>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</si>
  <si>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</si>
  <si>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</si>
  <si>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</si>
  <si>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</si>
  <si>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</si>
  <si>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</si>
  <si>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</si>
  <si>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</si>
  <si>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</si>
  <si>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</si>
  <si>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</si>
  <si>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</si>
  <si>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</si>
  <si>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</si>
  <si>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</si>
  <si>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</si>
  <si>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</si>
  <si>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</si>
  <si>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</si>
  <si>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</si>
  <si>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</si>
  <si>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</si>
  <si>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</si>
  <si>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</si>
  <si>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</si>
  <si>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</si>
  <si>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</si>
  <si>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</si>
  <si>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</si>
  <si>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</si>
  <si>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</si>
  <si>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</si>
  <si>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</si>
  <si>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</si>
  <si>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</si>
  <si>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</si>
  <si>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</si>
  <si>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</si>
  <si>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</si>
  <si>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</si>
  <si>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</si>
  <si>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</si>
  <si>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</si>
  <si>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</si>
  <si>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</si>
  <si>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</si>
  <si>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</si>
  <si>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</si>
  <si>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</si>
  <si>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</si>
  <si>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</si>
  <si>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</si>
  <si>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</si>
  <si>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</si>
  <si>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</si>
  <si>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</si>
  <si>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</si>
  <si>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</si>
  <si>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</si>
  <si>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</si>
  <si>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</si>
  <si>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</si>
  <si>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</si>
  <si>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</si>
  <si>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</si>
  <si>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</si>
  <si>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</si>
  <si>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</si>
  <si>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</si>
  <si>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</si>
  <si>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</si>
  <si>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</si>
  <si>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</si>
  <si>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</si>
  <si>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</si>
  <si>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</si>
  <si>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</si>
  <si>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</si>
  <si>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</si>
  <si>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</si>
  <si>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</si>
  <si>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</si>
  <si>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</si>
  <si>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</si>
  <si>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</si>
  <si>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</si>
  <si>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</si>
  <si>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</si>
  <si>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</si>
  <si>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</si>
  <si>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</si>
  <si>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</si>
  <si>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</si>
  <si>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</si>
  <si>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</si>
  <si>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</si>
  <si>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</si>
  <si>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</si>
  <si>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</si>
  <si>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</si>
  <si>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</si>
  <si>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</si>
  <si>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</si>
  <si>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</si>
  <si>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</si>
  <si>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</si>
  <si>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</si>
  <si>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</si>
  <si>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</si>
  <si>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</si>
  <si>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</si>
  <si>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</si>
  <si>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</si>
  <si>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</si>
  <si>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</si>
  <si>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</si>
  <si>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</si>
  <si>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</si>
  <si>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</si>
  <si>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</si>
  <si>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</si>
  <si>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</si>
  <si>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</si>
  <si>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</si>
  <si>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</si>
  <si>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</si>
  <si>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</si>
  <si>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</si>
  <si>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</si>
  <si>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</si>
  <si>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</si>
  <si>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</si>
  <si>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</si>
  <si>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</si>
  <si>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</si>
  <si>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</si>
  <si>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</si>
  <si>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</si>
  <si>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</si>
  <si>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</si>
  <si>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</si>
  <si>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</si>
  <si>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</si>
  <si>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</si>
  <si>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</si>
  <si>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</si>
  <si>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</si>
  <si>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</si>
  <si>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</si>
  <si>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</si>
  <si>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</si>
  <si>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</si>
  <si>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</si>
  <si>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</si>
  <si>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</si>
  <si>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</si>
  <si>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</si>
  <si>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</si>
  <si>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</si>
  <si>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</si>
  <si>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</si>
  <si>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</si>
  <si>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</si>
  <si>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</si>
  <si>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</si>
  <si>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</si>
  <si>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</si>
  <si>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</si>
  <si>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</si>
  <si>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</si>
  <si>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</si>
  <si>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</si>
  <si>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</si>
  <si>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</si>
  <si>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</si>
  <si>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</si>
  <si>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</si>
  <si>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</si>
  <si>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</si>
  <si>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</si>
  <si>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</si>
  <si>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</si>
  <si>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</si>
  <si>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</si>
  <si>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</si>
  <si>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</si>
  <si>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</si>
  <si>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</si>
  <si>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</si>
  <si>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</si>
  <si>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</si>
  <si>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</si>
  <si>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</si>
  <si>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</si>
  <si>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</si>
  <si>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</si>
  <si>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</si>
  <si>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</si>
  <si>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</si>
  <si>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</si>
  <si>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</si>
  <si>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</si>
  <si>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</si>
  <si>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</si>
  <si>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</si>
  <si>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</si>
  <si>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</si>
  <si>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</si>
  <si>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</si>
  <si>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</si>
  <si>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</si>
  <si>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</si>
  <si>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</si>
  <si>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</si>
  <si>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</si>
  <si>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</si>
  <si>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</si>
  <si>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</si>
  <si>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</si>
  <si>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</si>
  <si>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</si>
  <si>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</si>
  <si>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</si>
  <si>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</si>
  <si>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</si>
  <si>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</si>
  <si>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</si>
  <si>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</si>
  <si>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</si>
  <si>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</si>
  <si>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</si>
  <si>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</si>
  <si>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</si>
  <si>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</si>
  <si>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</si>
  <si>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</si>
  <si>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</si>
  <si>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</si>
  <si>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</si>
  <si>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</si>
  <si>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</si>
  <si>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</si>
  <si>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</si>
  <si>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</si>
  <si>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</si>
  <si>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</si>
  <si>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</si>
  <si>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</si>
  <si>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</si>
  <si>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</si>
  <si>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</si>
  <si>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</si>
  <si>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</si>
  <si>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</si>
  <si>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</si>
  <si>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</si>
  <si>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</si>
  <si>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</si>
  <si>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</si>
  <si>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</si>
  <si>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</si>
  <si>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</si>
  <si>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</si>
  <si>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</si>
  <si>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</si>
  <si>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</si>
  <si>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</si>
  <si>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</si>
  <si>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</si>
  <si>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</si>
  <si>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</si>
  <si>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</si>
  <si>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</si>
  <si>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</si>
  <si>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</si>
  <si>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</si>
  <si>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</si>
  <si>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</si>
  <si>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</si>
  <si>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</si>
  <si>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</si>
  <si>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</si>
  <si>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</si>
  <si>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</si>
  <si>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</si>
  <si>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</si>
  <si>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</si>
  <si>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</si>
  <si>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</si>
  <si>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</si>
  <si>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</si>
  <si>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</si>
  <si>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</si>
  <si>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</si>
  <si>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</si>
  <si>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</si>
  <si>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</si>
  <si>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</si>
  <si>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</si>
  <si>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</si>
  <si>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</si>
  <si>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</si>
  <si>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</si>
  <si>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</si>
  <si>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</si>
  <si>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</si>
  <si>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</si>
  <si>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</si>
  <si>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</si>
  <si>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</si>
  <si>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</si>
  <si>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</si>
  <si>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</si>
  <si>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</si>
  <si>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</si>
  <si>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</si>
  <si>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</si>
  <si>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</si>
  <si>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</si>
  <si>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</si>
  <si>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</si>
  <si>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</si>
  <si>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</si>
  <si>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</si>
  <si>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</si>
  <si>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</si>
  <si>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</si>
  <si>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</si>
  <si>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</si>
  <si>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</si>
  <si>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</si>
  <si>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</si>
  <si>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</si>
  <si>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</si>
  <si>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</si>
  <si>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</si>
  <si>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</si>
  <si>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</si>
  <si>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</si>
  <si>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</si>
  <si>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</si>
  <si>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</si>
  <si>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</si>
  <si>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</si>
  <si>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</si>
  <si>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</si>
  <si>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</si>
  <si>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</si>
  <si>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</si>
  <si>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</si>
  <si>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</si>
  <si>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</si>
  <si>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</si>
  <si>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</si>
  <si>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</si>
  <si>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</si>
  <si>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</si>
  <si>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</si>
  <si>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</si>
  <si>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</si>
  <si>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</si>
  <si>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</si>
  <si>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</si>
  <si>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</si>
  <si>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</si>
  <si>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</si>
  <si>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</si>
  <si>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</si>
  <si>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</si>
  <si>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</si>
  <si>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</si>
  <si>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</si>
  <si>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</si>
  <si>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</si>
  <si>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</si>
  <si>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</si>
  <si>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</si>
  <si>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</si>
  <si>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</si>
  <si>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</si>
  <si>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</si>
  <si>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</si>
  <si>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</si>
  <si>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</si>
  <si>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</si>
  <si>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</si>
  <si>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</si>
  <si>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</si>
  <si>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</si>
  <si>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</si>
  <si>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</si>
  <si>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</si>
  <si>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</si>
  <si>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</si>
  <si>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</si>
  <si>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</si>
  <si>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</si>
  <si>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</si>
  <si>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</si>
  <si>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</si>
  <si>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</si>
  <si>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</si>
  <si>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</si>
  <si>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</si>
  <si>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</si>
  <si>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</si>
  <si>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</si>
  <si>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</si>
  <si>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</si>
  <si>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</si>
  <si>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</si>
  <si>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</si>
  <si>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</si>
  <si>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</si>
  <si>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</si>
  <si>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</si>
  <si>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</si>
  <si>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</si>
  <si>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</si>
  <si>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</si>
  <si>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</si>
  <si>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</si>
  <si>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</si>
  <si>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</si>
  <si>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</si>
  <si>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</si>
  <si>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</si>
  <si>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</si>
  <si>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</si>
  <si>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</si>
  <si>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</si>
  <si>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</si>
  <si>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</si>
  <si>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</si>
  <si>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</si>
  <si>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</si>
  <si>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</si>
  <si>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</si>
  <si>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</si>
  <si>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</si>
  <si>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</si>
  <si>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</si>
  <si>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</si>
  <si>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</si>
  <si>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</si>
  <si>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</si>
  <si>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</si>
  <si>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</si>
  <si>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</si>
  <si>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</si>
  <si>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</si>
  <si>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</si>
  <si>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</si>
  <si>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</si>
  <si>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</si>
  <si>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</si>
  <si>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</si>
  <si>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</si>
  <si>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</si>
  <si>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</si>
  <si>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</si>
  <si>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</si>
  <si>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</si>
  <si>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</si>
  <si>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</si>
  <si>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</si>
  <si>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</si>
  <si>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</si>
  <si>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</si>
  <si>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</si>
  <si>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</si>
  <si>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</si>
  <si>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</si>
  <si>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</si>
  <si>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</si>
  <si>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</si>
  <si>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</si>
  <si>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</si>
  <si>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</si>
  <si>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</si>
  <si>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</si>
  <si>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</si>
  <si>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</si>
  <si>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</si>
  <si>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</si>
  <si>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</si>
  <si>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</si>
  <si>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</si>
  <si>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</si>
  <si>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</si>
  <si>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</si>
  <si>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</si>
  <si>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</si>
  <si>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</si>
  <si>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</si>
  <si>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</si>
  <si>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</si>
  <si>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</si>
  <si>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</si>
  <si>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</si>
  <si>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</si>
  <si>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</si>
  <si>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</si>
  <si>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</si>
  <si>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</si>
  <si>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</si>
  <si>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</si>
  <si>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</si>
  <si>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</si>
  <si>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</si>
  <si>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</si>
  <si>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</si>
  <si>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</si>
  <si>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</si>
  <si>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</si>
  <si>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</si>
  <si>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</si>
  <si>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</si>
  <si>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</si>
  <si>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</si>
  <si>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</si>
  <si>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</si>
  <si>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</si>
  <si>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</si>
  <si>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</si>
  <si>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</si>
  <si>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</si>
  <si>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</si>
  <si>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</si>
  <si>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</si>
  <si>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</si>
  <si>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</si>
  <si>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</si>
  <si>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</si>
  <si>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</si>
  <si>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</si>
  <si>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</si>
  <si>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</si>
  <si>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</si>
  <si>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</si>
  <si>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</si>
  <si>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</si>
  <si>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</si>
  <si>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</si>
  <si>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</si>
  <si>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</si>
  <si>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</si>
  <si>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</si>
  <si>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</si>
  <si>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</si>
  <si>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</si>
  <si>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</si>
  <si>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</si>
  <si>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</si>
  <si>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</si>
  <si>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</si>
  <si>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</si>
  <si>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</si>
  <si>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</si>
  <si>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</si>
  <si>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</si>
  <si>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</si>
  <si>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</si>
  <si>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</si>
  <si>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</si>
  <si>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</si>
  <si>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</si>
  <si>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</si>
  <si>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</si>
  <si>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</si>
  <si>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</si>
  <si>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</si>
  <si>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</si>
  <si>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</si>
  <si>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</si>
  <si>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</si>
  <si>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</si>
  <si>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</si>
  <si>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</si>
  <si>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</si>
  <si>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</si>
  <si>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</si>
  <si>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</si>
  <si>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</si>
  <si>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</si>
  <si>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</si>
  <si>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</si>
  <si>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</si>
  <si>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</si>
  <si>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</si>
  <si>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</si>
  <si>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</si>
  <si>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</si>
  <si>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</si>
  <si>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</si>
  <si>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</si>
  <si>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</si>
  <si>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</si>
  <si>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</si>
  <si>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</si>
  <si>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</si>
  <si>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</si>
  <si>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</si>
  <si>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</si>
  <si>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</si>
  <si>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</si>
  <si>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</si>
  <si>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</si>
  <si>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</si>
  <si>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</si>
  <si>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</si>
  <si>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</si>
  <si>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</si>
  <si>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</si>
  <si>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</si>
  <si>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</si>
  <si>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</si>
  <si>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</si>
  <si>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</si>
  <si>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</si>
  <si>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</si>
  <si>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</si>
  <si>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</si>
  <si>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</si>
  <si>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</si>
  <si>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</si>
  <si>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</si>
  <si>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</si>
  <si>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</si>
  <si>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</si>
  <si>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</si>
  <si>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</si>
  <si>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</si>
  <si>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</si>
  <si>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</si>
  <si>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</si>
  <si>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</si>
  <si>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</si>
  <si>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</si>
  <si>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</si>
  <si>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</si>
  <si>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</si>
  <si>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</si>
  <si>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</si>
  <si>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</si>
  <si>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</si>
  <si>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</si>
  <si>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</si>
  <si>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</si>
  <si>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</si>
  <si>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</si>
  <si>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</si>
  <si>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</si>
  <si>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</si>
  <si>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</si>
  <si>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</si>
  <si>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</si>
  <si>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</si>
  <si>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</si>
  <si>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</si>
  <si>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</si>
  <si>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</si>
  <si>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</si>
  <si>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</si>
  <si>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</si>
  <si>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</si>
  <si>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</si>
  <si>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</si>
  <si>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</si>
  <si>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</si>
  <si>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</si>
  <si>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</si>
  <si>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</si>
  <si>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</si>
  <si>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</si>
  <si>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</si>
  <si>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</si>
  <si>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</si>
  <si>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</si>
  <si>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</si>
  <si>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</si>
  <si>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</si>
  <si>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</si>
  <si>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</si>
  <si>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</si>
  <si>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</si>
  <si>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</si>
  <si>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</si>
  <si>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</si>
  <si>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</si>
  <si>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</si>
  <si>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</si>
  <si>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</si>
  <si>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</si>
  <si>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</si>
  <si>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</si>
  <si>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</si>
  <si>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</si>
  <si>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</si>
  <si>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</si>
  <si>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</si>
  <si>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</si>
  <si>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</si>
  <si>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</si>
  <si>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</si>
  <si>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</si>
  <si>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</si>
  <si>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</si>
  <si>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</si>
  <si>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</si>
  <si>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</si>
  <si>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</si>
  <si>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</si>
  <si>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</si>
  <si>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</si>
  <si>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</si>
  <si>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</si>
  <si>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</si>
  <si>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</si>
  <si>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</si>
  <si>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</si>
  <si>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</si>
  <si>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</si>
  <si>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</si>
  <si>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</si>
  <si>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</si>
  <si>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</si>
  <si>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</si>
  <si>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</si>
  <si>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</si>
  <si>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</si>
  <si>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</si>
  <si>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</si>
  <si>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</si>
  <si>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</si>
  <si>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</si>
  <si>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</si>
  <si>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</si>
  <si>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</si>
  <si>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</si>
  <si>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</si>
  <si>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</si>
  <si>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</si>
  <si>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</si>
  <si>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</si>
  <si>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</si>
  <si>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</si>
  <si>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</si>
  <si>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</si>
  <si>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</si>
  <si>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</si>
  <si>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</si>
  <si>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</si>
  <si>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</si>
  <si>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</si>
  <si>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</si>
  <si>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</si>
  <si>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</si>
  <si>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</si>
  <si>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</si>
  <si>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</si>
  <si>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</si>
  <si>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</si>
  <si>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</si>
  <si>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</si>
  <si>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</si>
  <si>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</si>
  <si>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</si>
  <si>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</si>
  <si>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</si>
  <si>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</si>
  <si>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</si>
  <si>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</si>
  <si>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</si>
  <si>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</si>
  <si>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</si>
  <si>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</si>
  <si>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</si>
  <si>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</si>
  <si>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</si>
  <si>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</si>
  <si>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</si>
  <si>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</si>
  <si>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</si>
  <si>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</si>
  <si>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</si>
  <si>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</si>
  <si>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</si>
  <si>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</si>
  <si>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</si>
  <si>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</si>
  <si>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</si>
  <si>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</si>
  <si>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</si>
  <si>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</si>
  <si>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</si>
  <si>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</si>
  <si>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</si>
  <si>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</si>
  <si>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</si>
  <si>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</si>
  <si>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</si>
  <si>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</si>
  <si>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</si>
  <si>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</si>
  <si>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</si>
  <si>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</si>
  <si>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</si>
  <si>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</si>
  <si>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</si>
  <si>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</si>
  <si>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</si>
  <si>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</si>
  <si>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</si>
  <si>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</si>
  <si>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</si>
  <si>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</si>
  <si>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</si>
  <si>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</si>
  <si>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</si>
  <si>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</si>
  <si>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</si>
  <si>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</si>
  <si>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</si>
  <si>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</si>
  <si>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</si>
  <si>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</si>
  <si>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</si>
  <si>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</si>
  <si>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</si>
  <si>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</si>
  <si>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</si>
  <si>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</si>
  <si>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</si>
  <si>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</si>
  <si>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</si>
  <si>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</si>
  <si>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</si>
  <si>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</si>
  <si>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</si>
  <si>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</si>
  <si>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</si>
  <si>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</si>
  <si>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</si>
  <si>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</si>
  <si>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</si>
  <si>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</si>
  <si>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</si>
  <si>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</si>
  <si>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</si>
  <si>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</si>
  <si>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</si>
  <si>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</si>
  <si>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</si>
  <si>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</si>
  <si>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</si>
  <si>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</si>
  <si>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</si>
  <si>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</si>
  <si>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</si>
  <si>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</si>
  <si>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</si>
  <si>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</si>
  <si>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</si>
  <si>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</si>
  <si>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</si>
  <si>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</si>
  <si>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</si>
  <si>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</si>
  <si>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</si>
  <si>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</si>
  <si>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</si>
  <si>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</si>
  <si>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</si>
  <si>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</si>
  <si>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</si>
  <si>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</si>
  <si>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</si>
  <si>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</si>
  <si>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</si>
  <si>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</si>
  <si>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</si>
  <si>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</si>
  <si>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</si>
  <si>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</si>
  <si>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</si>
  <si>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</si>
  <si>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</si>
  <si>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</si>
  <si>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</si>
  <si>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</si>
  <si>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</si>
  <si>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</si>
  <si>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</si>
  <si>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</si>
  <si>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</si>
  <si>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</si>
  <si>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</si>
  <si>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</si>
  <si>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</si>
  <si>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</si>
  <si>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</si>
  <si>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</si>
  <si>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</si>
  <si>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</si>
  <si>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</si>
  <si>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</si>
  <si>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</si>
  <si>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</si>
  <si>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</si>
  <si>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</si>
  <si>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</si>
  <si>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</si>
  <si>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</si>
  <si>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</si>
  <si>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</si>
  <si>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</si>
  <si>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</si>
  <si>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</si>
  <si>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</si>
  <si>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</si>
  <si>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</si>
  <si>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</si>
  <si>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</si>
  <si>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</si>
  <si>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</si>
  <si>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</si>
  <si>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</si>
  <si>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</si>
  <si>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</si>
  <si>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</si>
  <si>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</si>
  <si>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</si>
  <si>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</si>
  <si>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</si>
  <si>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</si>
  <si>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</si>
  <si>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</si>
  <si>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</si>
  <si>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</si>
  <si>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</si>
  <si>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</si>
  <si>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</si>
  <si>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</si>
  <si>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</si>
  <si>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</si>
  <si>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</si>
  <si>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</si>
  <si>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</si>
  <si>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</si>
  <si>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</si>
  <si>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</si>
  <si>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</si>
  <si>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</si>
  <si>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</si>
  <si>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</si>
  <si>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</si>
  <si>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</si>
  <si>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</si>
  <si>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</si>
  <si>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</si>
  <si>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</si>
  <si>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</si>
  <si>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</si>
  <si>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</si>
  <si>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</si>
  <si>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</si>
  <si>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</si>
  <si>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</si>
  <si>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</si>
  <si>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</si>
  <si>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</si>
  <si>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</si>
  <si>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</si>
  <si>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</si>
  <si>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</si>
  <si>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</si>
  <si>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</si>
  <si>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</si>
  <si>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</si>
  <si>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</si>
  <si>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</si>
  <si>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</si>
  <si>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</si>
  <si>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</si>
  <si>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</si>
  <si>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</si>
  <si>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</si>
  <si>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</si>
  <si>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</si>
  <si>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</si>
  <si>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</si>
  <si>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</si>
  <si>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</si>
  <si>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</si>
  <si>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</si>
  <si>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</si>
  <si>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</si>
  <si>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</si>
  <si>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</si>
  <si>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</si>
  <si>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</si>
  <si>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</si>
  <si>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</si>
  <si>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</si>
  <si>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</si>
  <si>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</si>
  <si>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</si>
  <si>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</si>
  <si>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</si>
  <si>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</si>
  <si>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</si>
  <si>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</si>
  <si>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</si>
  <si>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</si>
  <si>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</si>
  <si>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</si>
  <si>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</si>
  <si>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</si>
  <si>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</si>
  <si>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</si>
  <si>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</si>
  <si>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</si>
  <si>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</si>
  <si>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</si>
  <si>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</si>
  <si>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</si>
  <si>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</si>
  <si>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</si>
  <si>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</si>
  <si>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</si>
  <si>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</si>
  <si>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</si>
  <si>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</si>
  <si>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</si>
  <si>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</si>
  <si>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</si>
  <si>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</si>
  <si>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</si>
  <si>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</si>
  <si>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</si>
  <si>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</si>
  <si>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</si>
  <si>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</si>
  <si>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</si>
  <si>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</si>
  <si>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</si>
  <si>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</si>
  <si>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</si>
  <si>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</si>
  <si>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</si>
  <si>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</si>
  <si>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</si>
  <si>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</si>
  <si>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</si>
  <si>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</si>
  <si>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</si>
  <si>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</si>
  <si>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</si>
  <si>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</si>
  <si>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</si>
  <si>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</si>
  <si>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</si>
  <si>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</si>
  <si>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</si>
  <si>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</si>
  <si>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</si>
  <si>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</si>
  <si>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</si>
  <si>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</si>
  <si>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</si>
  <si>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</si>
  <si>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</si>
  <si>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</si>
  <si>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</si>
  <si>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</si>
  <si>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</si>
  <si>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</si>
  <si>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</si>
  <si>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</si>
  <si>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</si>
  <si>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</si>
  <si>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</si>
  <si>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</si>
  <si>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</si>
  <si>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</si>
  <si>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</si>
  <si>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</si>
  <si>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</si>
  <si>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</si>
  <si>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</si>
  <si>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</si>
  <si>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</si>
  <si>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</si>
  <si>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</si>
  <si>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</si>
  <si>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</si>
  <si>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</si>
  <si>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</si>
  <si>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</si>
  <si>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</si>
  <si>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</si>
  <si>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</si>
  <si>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</si>
  <si>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</si>
  <si>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</si>
  <si>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</si>
  <si>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</si>
  <si>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</si>
  <si>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</si>
  <si>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</si>
  <si>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</si>
  <si>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</si>
  <si>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</si>
  <si>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</si>
  <si>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</si>
  <si>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</si>
  <si>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</si>
  <si>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</si>
  <si>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</si>
  <si>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</si>
  <si>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</si>
  <si>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</si>
  <si>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</si>
  <si>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</si>
  <si>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</si>
  <si>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</si>
  <si>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</si>
  <si>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</si>
  <si>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</si>
  <si>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</si>
  <si>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</si>
  <si>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</si>
  <si>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</si>
  <si>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</si>
  <si>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</si>
  <si>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</si>
  <si>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</si>
  <si>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</si>
  <si>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</si>
  <si>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</si>
  <si>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</si>
  <si>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</si>
  <si>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</si>
  <si>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</si>
  <si>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</si>
  <si>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</si>
  <si>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</si>
  <si>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</si>
  <si>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</si>
  <si>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</si>
  <si>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</si>
  <si>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</si>
  <si>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</si>
  <si>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</si>
  <si>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</si>
  <si>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</si>
  <si>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</si>
  <si>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</si>
  <si>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</si>
  <si>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</si>
  <si>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</si>
  <si>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</si>
  <si>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</si>
  <si>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</si>
  <si>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</si>
  <si>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</si>
  <si>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</si>
  <si>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</si>
  <si>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</si>
  <si>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</si>
  <si>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</si>
  <si>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</si>
  <si>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</si>
  <si>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</si>
  <si>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</si>
  <si>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</si>
  <si>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</si>
  <si>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</si>
  <si>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</si>
  <si>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</si>
  <si>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</si>
  <si>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</si>
  <si>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</si>
  <si>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</si>
  <si>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</si>
  <si>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</si>
  <si>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</si>
  <si>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</si>
  <si>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</si>
  <si>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</si>
  <si>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</si>
  <si>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</si>
  <si>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</si>
  <si>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</si>
  <si>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</si>
  <si>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</si>
  <si>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</si>
  <si>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</si>
  <si>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</si>
  <si>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</si>
  <si>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</si>
  <si>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</si>
  <si>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</si>
  <si>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</si>
  <si>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</si>
  <si>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</si>
  <si>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</si>
  <si>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</si>
  <si>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</si>
  <si>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</si>
  <si>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</si>
  <si>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</si>
  <si>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</si>
  <si>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</si>
  <si>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</si>
  <si>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</si>
  <si>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</si>
  <si>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</si>
  <si>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</si>
  <si>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</si>
  <si>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</si>
  <si>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</si>
  <si>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</si>
  <si>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</si>
  <si>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</si>
  <si>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</si>
  <si>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</si>
  <si>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</si>
  <si>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</si>
  <si>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</si>
  <si>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</si>
  <si>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</si>
  <si>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</si>
  <si>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</si>
  <si>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</si>
  <si>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</si>
  <si>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</si>
  <si>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</si>
  <si>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</si>
  <si>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</si>
  <si>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</si>
  <si>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</si>
  <si>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</si>
  <si>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</si>
  <si>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</si>
  <si>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</si>
  <si>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</si>
  <si>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</si>
  <si>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</si>
  <si>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</si>
  <si>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</si>
  <si>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</si>
  <si>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</si>
  <si>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</si>
  <si>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</si>
  <si>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</si>
  <si>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</si>
  <si>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</si>
  <si>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</si>
  <si>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</si>
  <si>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</si>
  <si>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</si>
  <si>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</si>
  <si>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</si>
  <si>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</si>
  <si>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</si>
  <si>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</si>
  <si>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</si>
  <si>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</si>
  <si>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</si>
  <si>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</si>
  <si>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</si>
  <si>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</si>
  <si>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</si>
  <si>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</si>
  <si>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</si>
  <si>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</si>
  <si>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</si>
  <si>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</si>
  <si>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</si>
  <si>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</si>
  <si>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</si>
  <si>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</si>
  <si>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</si>
  <si>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</si>
  <si>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</si>
  <si>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</si>
  <si>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</si>
  <si>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</si>
  <si>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</si>
  <si>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</si>
  <si>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</si>
  <si>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</si>
  <si>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</si>
  <si>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</si>
  <si>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</si>
  <si>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</si>
  <si>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</si>
  <si>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</si>
  <si>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</si>
  <si>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</si>
  <si>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</si>
  <si>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</si>
  <si>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</si>
  <si>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</si>
  <si>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</si>
  <si>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</si>
  <si>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</si>
  <si>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</si>
  <si>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</si>
  <si>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</si>
  <si>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</si>
  <si>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</si>
  <si>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</si>
  <si>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</si>
  <si>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</si>
  <si>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</si>
  <si>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</si>
  <si>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</si>
  <si>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</si>
  <si>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</si>
  <si>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</si>
  <si>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</si>
  <si>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</si>
  <si>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</si>
  <si>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</si>
  <si>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</si>
  <si>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</si>
  <si>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</si>
  <si>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</si>
  <si>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</si>
  <si>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</si>
  <si>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</si>
  <si>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</si>
  <si>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</si>
  <si>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</si>
  <si>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</si>
  <si>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</si>
  <si>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</si>
  <si>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</si>
  <si>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</si>
  <si>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</si>
  <si>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</si>
  <si>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</si>
  <si>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</si>
  <si>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</si>
  <si>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</si>
  <si>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</si>
  <si>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</si>
  <si>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</si>
  <si>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</si>
  <si>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</si>
  <si>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</si>
  <si>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</si>
  <si>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</si>
  <si>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</si>
  <si>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</si>
  <si>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</si>
  <si>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</si>
  <si>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</si>
  <si>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</si>
  <si>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</si>
  <si>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</si>
  <si>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</si>
  <si>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</si>
  <si>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</si>
  <si>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</si>
  <si>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</si>
  <si>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</si>
  <si>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</si>
  <si>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</si>
  <si>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</si>
  <si>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</si>
  <si>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</si>
  <si>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</si>
  <si>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</si>
  <si>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</si>
  <si>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</si>
  <si>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</si>
  <si>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</si>
  <si>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</si>
  <si>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</si>
  <si>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</si>
  <si>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</si>
  <si>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</si>
  <si>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</si>
  <si>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</si>
  <si>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</si>
  <si>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</si>
  <si>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</si>
  <si>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</si>
  <si>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</si>
  <si>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</si>
  <si>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</si>
  <si>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</si>
  <si>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</si>
  <si>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</si>
  <si>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</si>
  <si>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</si>
  <si>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</si>
  <si>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</si>
  <si>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</si>
  <si>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</si>
  <si>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</si>
  <si>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</si>
  <si>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</si>
  <si>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</si>
  <si>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</si>
  <si>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</si>
  <si>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</si>
  <si>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</si>
  <si>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</si>
  <si>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</si>
  <si>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</si>
  <si>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</si>
  <si>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</si>
  <si>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</si>
  <si>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</si>
  <si>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</si>
  <si>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</si>
  <si>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</si>
  <si>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</si>
  <si>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</si>
  <si>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</si>
  <si>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</si>
  <si>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</si>
  <si>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</si>
  <si>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</si>
  <si>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</si>
  <si>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</si>
  <si>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</si>
  <si>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</si>
  <si>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</si>
  <si>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</si>
  <si>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</si>
  <si>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</si>
  <si>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</si>
  <si>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</si>
  <si>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</si>
  <si>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</si>
  <si>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</si>
  <si>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</si>
  <si>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</si>
  <si>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</si>
  <si>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</si>
  <si>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</si>
  <si>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</si>
  <si>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</si>
  <si>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</si>
  <si>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</si>
  <si>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</si>
  <si>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</si>
  <si>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</si>
  <si>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</si>
  <si>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</si>
  <si>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</si>
  <si>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</si>
  <si>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</si>
  <si>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</si>
  <si>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</si>
  <si>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</si>
  <si>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</si>
  <si>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</si>
  <si>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</si>
  <si>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</si>
  <si>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</si>
  <si>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</si>
  <si>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</si>
  <si>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</si>
  <si>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</si>
  <si>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</si>
  <si>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</si>
  <si>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</si>
  <si>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</si>
  <si>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</si>
  <si>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</si>
  <si>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</si>
  <si>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</si>
  <si>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</si>
  <si>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</si>
  <si>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</si>
  <si>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</si>
  <si>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</si>
  <si>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</si>
  <si>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</si>
  <si>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</si>
  <si>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</si>
  <si>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</si>
  <si>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</si>
  <si>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</si>
  <si>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</si>
  <si>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</si>
  <si>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</si>
  <si>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</si>
  <si>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</si>
  <si>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</si>
  <si>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</si>
  <si>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</si>
  <si>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</si>
  <si>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</si>
  <si>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</si>
  <si>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</si>
  <si>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</si>
  <si>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</si>
  <si>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</si>
  <si>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</si>
  <si>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</si>
  <si>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</si>
  <si>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</si>
  <si>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</si>
  <si>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</si>
  <si>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</si>
  <si>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</si>
  <si>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</si>
  <si>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</si>
  <si>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</si>
  <si>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</si>
  <si>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</si>
  <si>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</si>
  <si>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</si>
  <si>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</si>
  <si>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</si>
  <si>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</si>
  <si>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</si>
  <si>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</si>
  <si>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</si>
  <si>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</si>
  <si>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</si>
  <si>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</si>
  <si>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</si>
  <si>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</si>
  <si>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</si>
  <si>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</si>
  <si>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</si>
  <si>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</si>
  <si>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</si>
  <si>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</si>
  <si>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</si>
  <si>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</si>
  <si>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</si>
  <si>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</si>
  <si>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</si>
  <si>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</si>
  <si>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</si>
  <si>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</si>
  <si>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</si>
  <si>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</si>
  <si>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</si>
  <si>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</si>
  <si>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</si>
  <si>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</si>
  <si>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</si>
  <si>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</si>
  <si>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</si>
  <si>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</si>
  <si>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</si>
  <si>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</si>
  <si>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</si>
  <si>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</si>
  <si>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</si>
  <si>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</si>
  <si>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</si>
  <si>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</si>
  <si>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</si>
  <si>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</si>
  <si>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</si>
  <si>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</si>
  <si>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</si>
  <si>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</si>
  <si>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</si>
  <si>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</si>
  <si>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</si>
  <si>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</si>
  <si>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</si>
  <si>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</si>
  <si>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</si>
  <si>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</si>
  <si>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</si>
  <si>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</si>
  <si>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</si>
  <si>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</si>
  <si>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</si>
  <si>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</si>
  <si>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</si>
  <si>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</si>
  <si>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</si>
  <si>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</si>
  <si>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</si>
  <si>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</si>
  <si>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</si>
  <si>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</si>
  <si>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</si>
  <si>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</si>
  <si>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</si>
  <si>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</si>
  <si>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</si>
  <si>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</si>
  <si>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</si>
  <si>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</si>
  <si>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</si>
  <si>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</si>
  <si>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</si>
  <si>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</si>
  <si>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</si>
  <si>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</si>
  <si>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</si>
  <si>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</si>
  <si>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</si>
  <si>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</si>
  <si>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</si>
  <si>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</si>
  <si>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</si>
  <si>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</si>
  <si>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</si>
  <si>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</si>
  <si>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</si>
  <si>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</si>
  <si>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</si>
  <si>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</si>
  <si>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</si>
  <si>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</si>
  <si>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</si>
  <si>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</si>
  <si>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</si>
  <si>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</si>
  <si>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</si>
  <si>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</si>
  <si>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</si>
  <si>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</si>
  <si>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</si>
  <si>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</si>
  <si>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</si>
  <si>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</si>
  <si>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</si>
  <si>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</si>
  <si>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</si>
  <si>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</si>
  <si>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</si>
  <si>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</si>
  <si>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</si>
  <si>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</si>
  <si>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</si>
  <si>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</si>
  <si>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</si>
  <si>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</si>
  <si>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</si>
  <si>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</si>
  <si>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</si>
  <si>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</si>
  <si>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</si>
  <si>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</si>
  <si>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</si>
  <si>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</si>
  <si>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</si>
  <si>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</si>
  <si>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</si>
  <si>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</si>
  <si>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</si>
  <si>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</si>
  <si>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</si>
  <si>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</si>
  <si>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</si>
  <si>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</si>
  <si>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</si>
  <si>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</si>
  <si>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</si>
  <si>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</si>
  <si>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</si>
  <si>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</si>
  <si>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</si>
  <si>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</si>
  <si>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</si>
  <si>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</si>
  <si>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</si>
  <si>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</si>
  <si>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</si>
  <si>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</si>
  <si>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</si>
  <si>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</si>
  <si>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</si>
  <si>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</si>
  <si>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</si>
  <si>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</si>
  <si>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</si>
  <si>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</si>
  <si>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</si>
  <si>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</si>
  <si>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</si>
  <si>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</si>
  <si>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</si>
  <si>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</si>
  <si>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</si>
  <si>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</si>
  <si>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</si>
  <si>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</si>
  <si>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</si>
  <si>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</si>
  <si>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</si>
  <si>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</si>
  <si>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</si>
  <si>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</si>
  <si>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</si>
  <si>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</si>
  <si>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</si>
  <si>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</si>
  <si>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</si>
  <si>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</si>
  <si>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</si>
  <si>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</si>
  <si>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</si>
  <si>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</si>
  <si>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</si>
  <si>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</si>
  <si>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</si>
  <si>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</si>
  <si>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</si>
  <si>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</si>
  <si>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</si>
  <si>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</si>
  <si>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</si>
  <si>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</si>
  <si>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</si>
  <si>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</si>
  <si>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</si>
  <si>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</si>
  <si>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</si>
  <si>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</si>
  <si>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</si>
  <si>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</si>
  <si>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</si>
  <si>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</si>
  <si>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</si>
  <si>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</si>
  <si>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</si>
  <si>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</si>
  <si>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</si>
  <si>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</si>
  <si>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</si>
  <si>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</si>
  <si>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</si>
  <si>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</si>
  <si>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</si>
  <si>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</si>
  <si>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</si>
  <si>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</si>
  <si>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</si>
  <si>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</si>
  <si>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</si>
  <si>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</si>
  <si>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</si>
  <si>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</si>
  <si>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</si>
  <si>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</si>
  <si>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</si>
  <si>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</si>
  <si>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</si>
  <si>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</si>
  <si>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</si>
  <si>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</si>
  <si>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</si>
  <si>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</si>
  <si>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</si>
  <si>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</si>
  <si>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</si>
  <si>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</si>
  <si>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</si>
  <si>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</si>
  <si>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</si>
  <si>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</si>
  <si>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</si>
  <si>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</si>
  <si>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</si>
  <si>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</si>
  <si>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</si>
  <si>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</si>
  <si>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</si>
  <si>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</si>
  <si>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</si>
  <si>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</si>
  <si>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</si>
  <si>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</si>
  <si>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</si>
  <si>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</si>
  <si>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</si>
  <si>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</si>
  <si>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</si>
  <si>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</si>
  <si>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</si>
  <si>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</si>
  <si>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</si>
  <si>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</si>
  <si>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</si>
  <si>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</si>
  <si>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</si>
  <si>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</si>
  <si>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</si>
  <si>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</si>
  <si>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</si>
  <si>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</si>
  <si>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</si>
  <si>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</si>
  <si>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</si>
  <si>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</si>
  <si>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</si>
  <si>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</si>
  <si>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</si>
  <si>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</si>
  <si>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</si>
  <si>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</si>
  <si>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</si>
  <si>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</si>
  <si>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</si>
  <si>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</si>
  <si>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</si>
  <si>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</si>
  <si>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</si>
  <si>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</si>
  <si>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</si>
  <si>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</si>
  <si>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</si>
  <si>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</si>
  <si>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</si>
  <si>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</si>
  <si>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</si>
  <si>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</si>
  <si>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</si>
  <si>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</si>
  <si>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</si>
  <si>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</si>
  <si>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</si>
  <si>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</si>
  <si>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</si>
  <si>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</si>
  <si>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</si>
  <si>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</si>
  <si>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</si>
  <si>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</si>
  <si>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</si>
  <si>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</si>
  <si>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</si>
  <si>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</si>
  <si>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</si>
  <si>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</si>
  <si>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</si>
  <si>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</si>
  <si>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</si>
  <si>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</si>
  <si>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</si>
  <si>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</si>
  <si>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</si>
  <si>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</si>
  <si>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</si>
  <si>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</si>
  <si>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</si>
  <si>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</si>
  <si>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</si>
  <si>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</si>
  <si>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</si>
  <si>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</si>
  <si>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</si>
  <si>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</si>
  <si>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</si>
  <si>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</si>
  <si>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</si>
  <si>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</si>
  <si>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</si>
  <si>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</si>
  <si>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</si>
  <si>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</si>
  <si>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</si>
  <si>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</si>
  <si>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</si>
  <si>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</si>
  <si>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</si>
  <si>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</si>
  <si>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</si>
  <si>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</si>
  <si>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</si>
  <si>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</si>
  <si>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</si>
  <si>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</si>
  <si>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</si>
  <si>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</si>
  <si>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</si>
  <si>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</si>
  <si>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</si>
  <si>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</si>
  <si>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</si>
  <si>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</si>
  <si>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</si>
  <si>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</si>
  <si>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</si>
  <si>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</si>
  <si>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</si>
  <si>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</si>
  <si>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</si>
  <si>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</si>
  <si>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</si>
  <si>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</si>
  <si>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</si>
  <si>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</si>
  <si>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</si>
  <si>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</si>
  <si>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</si>
  <si>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</si>
  <si>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</si>
  <si>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</si>
  <si>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</si>
  <si>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</si>
  <si>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</si>
  <si>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</si>
  <si>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</si>
  <si>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</si>
  <si>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</si>
  <si>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</si>
  <si>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</si>
  <si>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</si>
  <si>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</si>
  <si>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</si>
  <si>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</si>
  <si>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</si>
  <si>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</si>
  <si>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</si>
  <si>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</si>
  <si>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</si>
  <si>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</si>
  <si>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</si>
  <si>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</si>
  <si>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</si>
  <si>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</si>
  <si>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</si>
  <si>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</si>
  <si>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</si>
  <si>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</si>
  <si>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</si>
  <si>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</si>
  <si>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</si>
  <si>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</si>
  <si>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</si>
  <si>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</si>
  <si>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</si>
  <si>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</si>
  <si>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</si>
  <si>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</si>
  <si>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</si>
  <si>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</si>
  <si>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</si>
  <si>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</si>
  <si>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</si>
  <si>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</si>
  <si>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</si>
  <si>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</si>
  <si>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</si>
  <si>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</si>
  <si>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</si>
  <si>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</si>
  <si>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</si>
  <si>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</si>
  <si>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</si>
  <si>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</si>
  <si>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</si>
  <si>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</si>
  <si>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</si>
  <si>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</si>
  <si>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</si>
  <si>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</si>
  <si>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</si>
  <si>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</si>
  <si>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</si>
  <si>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</si>
  <si>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</si>
  <si>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</si>
  <si>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</si>
  <si>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</si>
  <si>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</si>
  <si>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</si>
  <si>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</si>
  <si>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</si>
  <si>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</si>
  <si>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</si>
  <si>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</si>
  <si>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</si>
  <si>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</si>
  <si>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</si>
  <si>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</si>
  <si>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</si>
  <si>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</si>
  <si>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</si>
  <si>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</si>
  <si>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</si>
  <si>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</si>
  <si>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</si>
  <si>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</si>
  <si>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</si>
  <si>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</si>
  <si>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</si>
  <si>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</si>
  <si>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</si>
  <si>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</si>
  <si>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</si>
  <si>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</si>
  <si>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</si>
  <si>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</si>
  <si>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</si>
  <si>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</si>
  <si>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</si>
  <si>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</si>
  <si>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</si>
  <si>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</si>
  <si>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</si>
  <si>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</si>
  <si>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</si>
  <si>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</si>
  <si>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</si>
  <si>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</si>
  <si>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</si>
  <si>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</si>
  <si>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</si>
  <si>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</si>
  <si>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</si>
  <si>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</si>
  <si>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</si>
  <si>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</si>
  <si>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</si>
  <si>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</si>
  <si>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</si>
  <si>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</si>
  <si>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</si>
  <si>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</si>
  <si>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</si>
  <si>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</si>
  <si>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</si>
  <si>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</si>
  <si>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</si>
  <si>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</si>
  <si>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</si>
  <si>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</si>
  <si>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</si>
  <si>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</si>
  <si>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</si>
  <si>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</si>
  <si>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</si>
  <si>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</si>
  <si>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</si>
  <si>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</si>
  <si>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</si>
  <si>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</si>
  <si>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</si>
  <si>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</si>
  <si>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</si>
  <si>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</si>
  <si>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</si>
  <si>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</si>
  <si>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</si>
  <si>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</si>
  <si>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</si>
  <si>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</si>
  <si>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</si>
  <si>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</si>
  <si>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</si>
  <si>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</si>
  <si>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</si>
  <si>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</si>
  <si>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</si>
  <si>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</si>
  <si>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</si>
  <si>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</si>
  <si>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</si>
  <si>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</si>
  <si>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</si>
  <si>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</si>
  <si>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</si>
  <si>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</si>
  <si>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</si>
  <si>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</si>
  <si>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</si>
  <si>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</si>
  <si>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</si>
  <si>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</si>
  <si>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</si>
  <si>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</si>
  <si>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</si>
  <si>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</si>
  <si>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</si>
  <si>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</si>
  <si>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</si>
  <si>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</si>
  <si>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</si>
  <si>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</si>
  <si>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</si>
  <si>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</si>
  <si>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</si>
  <si>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</si>
  <si>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</si>
  <si>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</si>
  <si>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</si>
  <si>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</si>
  <si>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</si>
  <si>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</si>
  <si>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</si>
  <si>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</si>
  <si>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</si>
  <si>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</si>
  <si>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</si>
  <si>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</si>
  <si>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</si>
  <si>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</si>
  <si>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</si>
  <si>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</si>
  <si>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</si>
  <si>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</si>
  <si>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</si>
  <si>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</si>
  <si>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</si>
  <si>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</si>
  <si>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</si>
  <si>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</si>
  <si>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</si>
  <si>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</si>
  <si>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</si>
  <si>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</si>
  <si>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</si>
  <si>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</si>
  <si>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</si>
  <si>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</si>
  <si>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</si>
  <si>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</si>
  <si>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</si>
  <si>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</si>
  <si>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</si>
  <si>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</si>
  <si>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</si>
  <si>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</si>
  <si>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</si>
  <si>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</si>
  <si>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</si>
  <si>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</si>
  <si>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</si>
  <si>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</si>
  <si>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</si>
  <si>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</si>
  <si>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</si>
  <si>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</si>
  <si>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</si>
  <si>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</si>
  <si>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</si>
  <si>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</si>
  <si>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</si>
  <si>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</si>
  <si>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</si>
  <si>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</si>
  <si>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</si>
  <si>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</si>
  <si>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</si>
  <si>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</si>
  <si>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</si>
  <si>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</si>
  <si>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</si>
  <si>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</si>
  <si>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</si>
  <si>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</si>
  <si>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</si>
  <si>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</si>
  <si>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</si>
  <si>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</si>
  <si>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</si>
  <si>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</si>
  <si>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</si>
  <si>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</si>
  <si>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</si>
  <si>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</si>
  <si>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</si>
  <si>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</si>
  <si>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</si>
  <si>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</si>
  <si>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</si>
  <si>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</si>
  <si>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</si>
  <si>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</si>
  <si>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</si>
  <si>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</si>
  <si>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</si>
  <si>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</si>
  <si>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</si>
  <si>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</si>
  <si>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</si>
  <si>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</si>
  <si>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</si>
  <si>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</si>
  <si>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</si>
  <si>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</si>
  <si>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</si>
  <si>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</si>
  <si>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</si>
  <si>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</si>
  <si>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</si>
  <si>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</si>
  <si>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</si>
  <si>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</si>
  <si>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</si>
  <si>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</si>
  <si>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</si>
  <si>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</si>
  <si>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</si>
  <si>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</si>
  <si>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</si>
  <si>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</si>
  <si>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</si>
  <si>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</si>
  <si>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</si>
  <si>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</si>
  <si>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</si>
  <si>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</si>
  <si>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</si>
  <si>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</si>
  <si>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</si>
  <si>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</si>
  <si>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</si>
  <si>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</si>
  <si>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</si>
  <si>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</si>
  <si>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</si>
  <si>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</si>
  <si>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</si>
  <si>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</si>
  <si>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</si>
  <si>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</si>
  <si>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</si>
  <si>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</si>
  <si>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</si>
  <si>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</si>
  <si>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</si>
  <si>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</si>
  <si>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</si>
  <si>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</si>
  <si>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</si>
  <si>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</si>
  <si>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</si>
  <si>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</si>
  <si>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</si>
  <si>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</si>
  <si>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</si>
  <si>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</si>
  <si>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</si>
  <si>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</si>
  <si>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</si>
  <si>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</si>
  <si>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</si>
  <si>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</si>
  <si>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</si>
  <si>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</si>
  <si>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</si>
  <si>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</si>
  <si>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</si>
  <si>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</si>
  <si>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</si>
  <si>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</si>
  <si>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</si>
  <si>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</si>
  <si>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</si>
  <si>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</si>
  <si>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</si>
  <si>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</si>
  <si>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</si>
  <si>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</si>
  <si>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</si>
  <si>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</si>
  <si>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</si>
  <si>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</si>
  <si>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</si>
  <si>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</si>
  <si>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</si>
  <si>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</si>
  <si>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</si>
  <si>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</si>
  <si>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</si>
  <si>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</si>
  <si>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</si>
  <si>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</si>
  <si>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</si>
  <si>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</si>
  <si>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</si>
  <si>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</si>
  <si>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</si>
  <si>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</si>
  <si>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</si>
  <si>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</si>
  <si>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</si>
  <si>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</si>
  <si>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</si>
  <si>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</si>
  <si>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</si>
  <si>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</si>
  <si>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</si>
  <si>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</si>
  <si>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</si>
  <si>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</si>
  <si>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</si>
  <si>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</si>
  <si>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</si>
  <si>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</si>
  <si>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</si>
  <si>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</si>
  <si>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</si>
  <si>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</si>
  <si>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</si>
  <si>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</si>
  <si>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</si>
  <si>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</si>
  <si>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</si>
  <si>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</si>
  <si>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</si>
  <si>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</si>
  <si>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</si>
  <si>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</si>
  <si>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</si>
  <si>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</si>
  <si>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</si>
  <si>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</si>
  <si>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</si>
  <si>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</si>
  <si>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</si>
  <si>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</si>
  <si>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</si>
  <si>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</si>
  <si>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</si>
  <si>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</si>
  <si>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</si>
  <si>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</si>
  <si>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</si>
  <si>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</si>
  <si>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</si>
  <si>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</si>
  <si>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</si>
  <si>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</si>
  <si>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</si>
  <si>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</si>
  <si>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</si>
  <si>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</si>
  <si>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</si>
  <si>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</si>
  <si>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</si>
  <si>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</si>
  <si>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</si>
  <si>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</si>
  <si>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</si>
  <si>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</si>
  <si>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</si>
  <si>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</si>
  <si>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</si>
  <si>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</si>
  <si>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</si>
  <si>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</si>
  <si>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</si>
  <si>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</si>
  <si>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</si>
  <si>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</si>
  <si>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</si>
  <si>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</si>
  <si>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</si>
  <si>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</si>
  <si>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</si>
  <si>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</si>
  <si>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</si>
  <si>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</si>
  <si>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</si>
  <si>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</si>
  <si>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</si>
  <si>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</si>
  <si>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</si>
  <si>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</si>
  <si>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</si>
  <si>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</si>
  <si>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</si>
  <si>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</si>
  <si>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</si>
  <si>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</si>
  <si>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</si>
  <si>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</si>
  <si>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</si>
  <si>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</si>
  <si>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</si>
  <si>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</si>
  <si>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</si>
  <si>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</si>
  <si>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</si>
  <si>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</si>
  <si>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</si>
  <si>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</si>
  <si>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</si>
  <si>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</si>
  <si>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</si>
  <si>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</si>
  <si>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</si>
  <si>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</si>
  <si>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</si>
  <si>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</si>
  <si>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</si>
  <si>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</si>
  <si>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</si>
  <si>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</si>
  <si>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</si>
  <si>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</si>
  <si>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</si>
  <si>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</si>
  <si>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</si>
  <si>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</si>
  <si>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</si>
  <si>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</si>
  <si>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</si>
  <si>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</si>
  <si>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</si>
  <si>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</si>
  <si>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</si>
  <si>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</si>
  <si>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</si>
  <si>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</si>
  <si>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</si>
  <si>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</si>
  <si>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</si>
  <si>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</si>
  <si>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</si>
  <si>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</si>
  <si>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</si>
  <si>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</si>
  <si>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</si>
  <si>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</si>
  <si>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</si>
  <si>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</si>
  <si>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</si>
  <si>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</si>
  <si>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</si>
  <si>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</si>
  <si>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</si>
  <si>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</si>
  <si>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</si>
  <si>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</si>
  <si>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</si>
  <si>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</si>
  <si>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</si>
  <si>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</si>
  <si>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</si>
  <si>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</si>
  <si>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</si>
  <si>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</si>
  <si>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</si>
  <si>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</si>
  <si>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</si>
  <si>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</si>
  <si>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</si>
  <si>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</si>
  <si>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</si>
  <si>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</si>
  <si>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</si>
  <si>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</si>
  <si>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</si>
  <si>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</si>
  <si>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</si>
  <si>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</si>
  <si>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</si>
  <si>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</si>
  <si>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</si>
  <si>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</si>
  <si>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</si>
  <si>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</si>
  <si>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</si>
  <si>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</si>
  <si>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</si>
  <si>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</si>
  <si>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</si>
  <si>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</si>
  <si>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</si>
  <si>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</si>
  <si>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</si>
  <si>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</si>
  <si>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</si>
  <si>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</si>
  <si>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</si>
  <si>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</si>
  <si>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</si>
  <si>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</si>
  <si>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</si>
  <si>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</si>
  <si>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</si>
  <si>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</si>
  <si>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</si>
  <si>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</si>
  <si>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</si>
  <si>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</si>
  <si>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</si>
  <si>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</si>
  <si>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</si>
  <si>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</si>
  <si>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</si>
  <si>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</si>
  <si>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</si>
  <si>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</si>
  <si>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</si>
  <si>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</si>
  <si>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</si>
  <si>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</si>
  <si>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</si>
  <si>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</si>
  <si>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</si>
  <si>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</si>
  <si>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</si>
  <si>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</si>
  <si>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</si>
  <si>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</si>
  <si>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</si>
  <si>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</si>
  <si>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</si>
  <si>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</si>
  <si>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</si>
  <si>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</si>
  <si>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</si>
  <si>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</si>
  <si>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</si>
  <si>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</si>
  <si>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</si>
  <si>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</si>
  <si>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</si>
  <si>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</si>
  <si>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</si>
  <si>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</si>
  <si>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</si>
  <si>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</si>
  <si>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</si>
  <si>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</si>
  <si>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</si>
  <si>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</si>
  <si>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</si>
  <si>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</si>
  <si>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</si>
  <si>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</si>
  <si>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</si>
  <si>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</si>
  <si>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</si>
  <si>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</si>
  <si>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</si>
  <si>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</si>
  <si>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</si>
  <si>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</si>
  <si>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</si>
  <si>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</si>
  <si>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</si>
  <si>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</si>
  <si>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</si>
  <si>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</si>
  <si>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</si>
  <si>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</si>
  <si>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</si>
  <si>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</si>
  <si>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</si>
  <si>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</si>
  <si>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</si>
  <si>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</si>
  <si>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</si>
  <si>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</si>
  <si>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</si>
  <si>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</si>
  <si>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</si>
  <si>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</si>
  <si>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</si>
  <si>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</si>
  <si>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</si>
  <si>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</si>
  <si>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</si>
  <si>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</si>
  <si>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</si>
  <si>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</si>
  <si>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</si>
  <si>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</si>
  <si>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</si>
  <si>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</si>
  <si>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</si>
  <si>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</si>
  <si>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</si>
  <si>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</si>
  <si>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</si>
  <si>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</si>
  <si>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</si>
  <si>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</si>
  <si>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</si>
  <si>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</si>
  <si>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</si>
  <si>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</si>
  <si>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</si>
  <si>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</si>
  <si>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</si>
  <si>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</si>
  <si>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</si>
  <si>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</si>
  <si>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</si>
  <si>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</si>
  <si>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</si>
  <si>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</si>
  <si>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</si>
  <si>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</si>
  <si>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</si>
  <si>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</si>
  <si>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</si>
  <si>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</si>
  <si>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</si>
  <si>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</si>
  <si>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</si>
  <si>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</si>
  <si>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</si>
  <si>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</si>
  <si>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</si>
  <si>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</si>
  <si>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</si>
  <si>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</si>
  <si>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</si>
  <si>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</si>
  <si>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</si>
  <si>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</si>
  <si>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</si>
  <si>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</si>
  <si>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</si>
  <si>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</si>
  <si>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</si>
  <si>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</si>
  <si>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</si>
  <si>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</si>
  <si>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</si>
  <si>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</si>
  <si>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</si>
  <si>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</si>
  <si>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</si>
  <si>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</si>
  <si>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</si>
  <si>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</si>
  <si>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</si>
  <si>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</si>
  <si>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</si>
  <si>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</si>
  <si>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</si>
  <si>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</si>
  <si>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</si>
  <si>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</si>
  <si>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</si>
  <si>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</si>
  <si>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</si>
  <si>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</si>
  <si>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</si>
  <si>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</si>
  <si>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</si>
  <si>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</si>
  <si>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</si>
  <si>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</si>
  <si>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</si>
  <si>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</si>
  <si>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</si>
  <si>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</si>
  <si>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</si>
  <si>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</si>
  <si>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</si>
  <si>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</si>
  <si>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</si>
  <si>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</si>
  <si>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</si>
  <si>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</si>
  <si>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</si>
  <si>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</si>
  <si>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</si>
  <si>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</si>
  <si>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</si>
  <si>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</si>
  <si>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</si>
  <si>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</si>
  <si>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</si>
  <si>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</si>
  <si>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</si>
  <si>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</si>
  <si>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</si>
  <si>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</si>
  <si>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</si>
  <si>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</si>
  <si>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</si>
  <si>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</si>
  <si>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</si>
  <si>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</si>
  <si>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</si>
  <si>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</si>
  <si>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</si>
  <si>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</si>
  <si>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</si>
  <si>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</si>
  <si>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</si>
  <si>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</si>
  <si>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</si>
  <si>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</si>
  <si>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</si>
  <si>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</si>
  <si>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</si>
  <si>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</si>
  <si>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</si>
  <si>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</si>
  <si>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</si>
  <si>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</si>
  <si>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</si>
  <si>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</si>
  <si>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</si>
  <si>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</si>
  <si>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</si>
  <si>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</si>
  <si>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</si>
  <si>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</si>
  <si>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</si>
  <si>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</si>
  <si>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</si>
  <si>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</si>
  <si>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</si>
  <si>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</si>
  <si>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</si>
  <si>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</si>
  <si>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</si>
  <si>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</si>
  <si>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</si>
  <si>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</si>
  <si>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</si>
  <si>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</si>
  <si>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</si>
  <si>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</si>
  <si>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</si>
  <si>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</si>
  <si>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</si>
  <si>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</si>
  <si>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</si>
  <si>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</si>
  <si>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</si>
  <si>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</si>
  <si>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</si>
  <si>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</si>
  <si>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</si>
  <si>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</si>
  <si>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</si>
  <si>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</si>
  <si>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</si>
  <si>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</si>
  <si>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</si>
  <si>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</si>
  <si>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</si>
  <si>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</si>
  <si>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</si>
  <si>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</si>
  <si>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</si>
  <si>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</si>
  <si>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</si>
  <si>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</si>
  <si>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</si>
  <si>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</si>
  <si>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</si>
  <si>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</si>
  <si>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</si>
  <si>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</si>
  <si>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</si>
  <si>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</si>
  <si>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</si>
  <si>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</si>
  <si>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</si>
  <si>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</si>
  <si>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</si>
  <si>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</si>
  <si>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</si>
  <si>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</si>
  <si>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</si>
  <si>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</si>
  <si>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</si>
  <si>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</si>
  <si>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</si>
  <si>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</si>
  <si>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</si>
  <si>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</si>
  <si>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</si>
  <si>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</si>
  <si>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</si>
  <si>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</si>
  <si>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</si>
  <si>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</si>
  <si>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</si>
  <si>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</si>
  <si>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</si>
  <si>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</si>
  <si>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</si>
  <si>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</si>
  <si>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</si>
  <si>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</si>
  <si>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</si>
  <si>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</si>
  <si>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</si>
  <si>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</si>
  <si>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</si>
  <si>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</si>
  <si>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</si>
  <si>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</si>
  <si>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</si>
  <si>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</si>
  <si>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</si>
  <si>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</si>
  <si>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</si>
  <si>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</si>
  <si>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</si>
  <si>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</si>
  <si>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</si>
  <si>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</si>
  <si>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</si>
  <si>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</si>
  <si>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</si>
  <si>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</si>
  <si>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</si>
  <si>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</si>
  <si>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</si>
  <si>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</si>
  <si>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</si>
  <si>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</si>
  <si>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</si>
  <si>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</si>
  <si>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</si>
  <si>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</si>
  <si>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</si>
  <si>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</si>
  <si>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</si>
  <si>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</si>
  <si>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</si>
  <si>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</si>
  <si>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</si>
  <si>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</si>
  <si>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</si>
  <si>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</si>
  <si>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</si>
  <si>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</si>
  <si>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</si>
  <si>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</si>
  <si>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</si>
  <si>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</si>
  <si>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</si>
  <si>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</si>
  <si>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</si>
  <si>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</si>
  <si>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</si>
  <si>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</si>
  <si>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</si>
  <si>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</si>
  <si>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</si>
  <si>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</si>
  <si>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</si>
  <si>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</si>
  <si>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</si>
  <si>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</si>
  <si>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</si>
  <si>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</si>
  <si>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</si>
  <si>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</si>
  <si>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</si>
  <si>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</si>
  <si>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</si>
  <si>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</si>
  <si>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</si>
  <si>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</si>
  <si>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</si>
  <si>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</si>
  <si>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</si>
  <si>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</si>
  <si>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</si>
  <si>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</si>
  <si>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</si>
  <si>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</si>
  <si>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</si>
  <si>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</si>
  <si>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</si>
  <si>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</si>
  <si>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</si>
  <si>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</si>
  <si>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</si>
  <si>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</si>
  <si>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</si>
  <si>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</si>
  <si>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</si>
  <si>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</si>
  <si>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</si>
  <si>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</si>
  <si>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</si>
  <si>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</si>
  <si>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</si>
  <si>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</si>
  <si>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</si>
  <si>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</si>
  <si>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</si>
  <si>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</si>
  <si>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</si>
  <si>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</si>
  <si>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</si>
  <si>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</si>
  <si>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</si>
  <si>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</si>
  <si>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</si>
  <si>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</si>
  <si>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</si>
  <si>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</si>
  <si>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</si>
  <si>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</si>
  <si>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</si>
  <si>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</si>
  <si>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</si>
  <si>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</si>
  <si>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</si>
  <si>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</si>
  <si>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</si>
  <si>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</si>
  <si>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</si>
  <si>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</si>
  <si>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</si>
  <si>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</si>
  <si>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</si>
  <si>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</si>
  <si>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</si>
  <si>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</si>
  <si>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</si>
  <si>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</si>
  <si>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</si>
  <si>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</si>
  <si>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</si>
  <si>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</si>
  <si>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</si>
  <si>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</si>
  <si>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</si>
  <si>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</si>
  <si>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</si>
  <si>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</si>
  <si>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</si>
  <si>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</si>
  <si>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</si>
  <si>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</si>
  <si>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</si>
  <si>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</si>
  <si>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</si>
  <si>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</si>
  <si>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</si>
  <si>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</si>
  <si>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</si>
  <si>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</si>
  <si>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</si>
  <si>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</si>
  <si>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</si>
  <si>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</si>
  <si>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</si>
  <si>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</si>
  <si>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</si>
  <si>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</si>
  <si>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</si>
  <si>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</si>
  <si>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</si>
  <si>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</si>
  <si>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</si>
  <si>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</si>
  <si>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</si>
  <si>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</si>
  <si>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</si>
  <si>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</si>
  <si>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</si>
  <si>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</si>
  <si>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</si>
  <si>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</si>
  <si>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</si>
  <si>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</si>
  <si>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</si>
  <si>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</si>
  <si>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</si>
  <si>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</si>
  <si>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</si>
  <si>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</si>
  <si>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</si>
  <si>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</si>
  <si>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</si>
  <si>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</si>
  <si>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</si>
  <si>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</si>
  <si>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</si>
  <si>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</si>
  <si>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</si>
  <si>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</si>
  <si>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</si>
  <si>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</si>
  <si>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</si>
  <si>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</si>
  <si>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</si>
  <si>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</si>
  <si>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</si>
  <si>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</si>
  <si>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</si>
  <si>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</si>
  <si>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</si>
  <si>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</si>
  <si>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</si>
  <si>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</si>
  <si>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</si>
  <si>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</si>
  <si>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</si>
  <si>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</si>
  <si>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</si>
  <si>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</si>
  <si>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</si>
  <si>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</si>
  <si>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</si>
  <si>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</si>
  <si>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</si>
  <si>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</si>
  <si>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</si>
  <si>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</si>
  <si>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</si>
  <si>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</si>
  <si>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</si>
  <si>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</si>
  <si>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</si>
  <si>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</si>
  <si>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</si>
  <si>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</si>
  <si>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</si>
  <si>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</si>
  <si>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</si>
  <si>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</si>
  <si>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</si>
  <si>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</si>
  <si>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</si>
  <si>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</si>
  <si>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</si>
  <si>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</si>
  <si>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</si>
  <si>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</si>
  <si>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</si>
  <si>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</si>
  <si>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</si>
  <si>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</si>
  <si>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</si>
  <si>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</si>
  <si>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</si>
  <si>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</si>
  <si>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</si>
  <si>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</si>
  <si>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</si>
  <si>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</si>
  <si>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</si>
  <si>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</si>
  <si>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</si>
  <si>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</si>
  <si>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</si>
  <si>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</si>
  <si>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</si>
  <si>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</si>
  <si>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</si>
  <si>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</si>
  <si>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</si>
  <si>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</si>
  <si>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</si>
  <si>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</si>
  <si>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</si>
  <si>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</si>
  <si>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</si>
  <si>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</si>
  <si>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</si>
  <si>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</si>
  <si>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</si>
  <si>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</si>
  <si>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</si>
  <si>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</si>
  <si>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</si>
  <si>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</si>
  <si>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</si>
  <si>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</si>
  <si>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</si>
  <si>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</si>
  <si>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</si>
  <si>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</si>
  <si>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</si>
  <si>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</si>
  <si>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</si>
  <si>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</si>
  <si>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</si>
  <si>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</si>
  <si>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</si>
  <si>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</si>
  <si>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</si>
  <si>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</si>
  <si>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</si>
  <si>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</si>
  <si>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</si>
  <si>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</si>
  <si>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</si>
  <si>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</si>
  <si>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</si>
  <si>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</si>
  <si>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</si>
  <si>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</si>
  <si>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</si>
  <si>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</si>
  <si>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</si>
  <si>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</si>
  <si>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</si>
  <si>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</si>
  <si>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</si>
  <si>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</si>
  <si>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</si>
  <si>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</si>
  <si>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</si>
  <si>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</si>
  <si>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</si>
  <si>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</si>
  <si>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</si>
  <si>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</si>
  <si>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</si>
  <si>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</si>
  <si>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</si>
  <si>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</si>
  <si>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</si>
  <si>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</si>
  <si>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</si>
  <si>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</si>
  <si>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</si>
  <si>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</si>
  <si>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</si>
  <si>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</si>
  <si>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</si>
  <si>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</si>
  <si>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</si>
  <si>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</si>
  <si>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</si>
  <si>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</si>
  <si>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</si>
  <si>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</si>
  <si>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</si>
  <si>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</si>
  <si>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</si>
  <si>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</si>
  <si>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</si>
  <si>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</si>
  <si>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</si>
  <si>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</si>
  <si>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</si>
  <si>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</si>
  <si>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</si>
  <si>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</si>
  <si>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</si>
  <si>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</si>
  <si>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</si>
  <si>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</si>
  <si>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</si>
  <si>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</si>
  <si>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</si>
  <si>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</si>
  <si>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</si>
  <si>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</si>
  <si>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</si>
  <si>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</si>
  <si>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</si>
  <si>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</si>
  <si>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</si>
  <si>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</si>
  <si>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</si>
  <si>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</si>
  <si>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</si>
  <si>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</si>
  <si>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</si>
  <si>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</si>
  <si>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</si>
  <si>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</si>
  <si>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</si>
  <si>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</si>
  <si>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</si>
  <si>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</si>
  <si>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</si>
  <si>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</si>
  <si>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</si>
  <si>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</si>
  <si>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</si>
  <si>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</si>
  <si>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</si>
  <si>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</si>
  <si>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</si>
  <si>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</si>
  <si>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</si>
  <si>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</si>
  <si>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</si>
  <si>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</si>
  <si>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</si>
  <si>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</si>
  <si>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</si>
  <si>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</si>
  <si>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</si>
  <si>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</si>
  <si>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</si>
  <si>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</si>
  <si>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</si>
  <si>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</si>
  <si>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</si>
  <si>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</si>
  <si>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</si>
  <si>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</si>
  <si>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</si>
  <si>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</si>
  <si>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</si>
  <si>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</si>
  <si>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</si>
  <si>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</si>
  <si>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</si>
  <si>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</si>
  <si>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</si>
  <si>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</si>
  <si>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</si>
  <si>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</si>
  <si>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</si>
  <si>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</si>
  <si>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</si>
  <si>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</si>
  <si>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</si>
  <si>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</si>
  <si>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</si>
  <si>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</si>
  <si>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</si>
  <si>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</si>
  <si>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</si>
  <si>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</si>
  <si>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</si>
  <si>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</si>
  <si>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</si>
  <si>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</si>
  <si>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</si>
  <si>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</si>
  <si>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</si>
  <si>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</si>
  <si>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</si>
  <si>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</si>
  <si>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</si>
  <si>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</si>
  <si>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</si>
  <si>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</si>
  <si>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</si>
  <si>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</si>
  <si>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</si>
  <si>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</si>
  <si>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</si>
  <si>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</si>
  <si>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</si>
  <si>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</si>
  <si>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</si>
  <si>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</si>
  <si>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</si>
  <si>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</si>
  <si>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</si>
  <si>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</si>
  <si>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</si>
  <si>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</si>
  <si>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</si>
  <si>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</si>
  <si>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</si>
  <si>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</si>
  <si>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</si>
  <si>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</si>
  <si>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</si>
  <si>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</si>
  <si>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</si>
  <si>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</si>
  <si>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</si>
  <si>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</si>
  <si>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</si>
  <si>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</si>
  <si>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</si>
  <si>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</si>
  <si>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</si>
  <si>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</si>
  <si>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</si>
  <si>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</si>
  <si>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</si>
  <si>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</si>
  <si>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</si>
  <si>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</si>
  <si>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</si>
  <si>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</si>
  <si>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</si>
  <si>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</si>
  <si>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</si>
  <si>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</si>
  <si>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</si>
  <si>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</si>
  <si>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</si>
  <si>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</si>
  <si>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</si>
  <si>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</si>
  <si>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</si>
  <si>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</si>
  <si>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</si>
  <si>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</si>
  <si>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</si>
  <si>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</si>
  <si>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</si>
  <si>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</si>
  <si>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</si>
  <si>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</si>
  <si>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</si>
  <si>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</si>
  <si>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</si>
  <si>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</si>
  <si>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</si>
  <si>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</si>
  <si>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</si>
  <si>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</si>
  <si>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</si>
  <si>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</si>
  <si>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</si>
  <si>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</si>
  <si>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</si>
  <si>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</si>
  <si>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</si>
  <si>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</si>
  <si>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</si>
  <si>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</si>
  <si>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</si>
  <si>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</si>
  <si>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</si>
  <si>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</si>
  <si>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</si>
  <si>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</si>
  <si>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</si>
  <si>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</si>
  <si>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</si>
  <si>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</si>
  <si>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</si>
  <si>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</si>
  <si>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</si>
  <si>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</si>
  <si>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</si>
  <si>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</si>
  <si>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</si>
  <si>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</si>
  <si>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</si>
  <si>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</si>
  <si>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</si>
  <si>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</si>
  <si>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</si>
  <si>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</si>
  <si>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</si>
  <si>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</si>
  <si>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</si>
  <si>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</si>
  <si>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</si>
  <si>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</si>
  <si>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</si>
  <si>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</si>
  <si>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</si>
  <si>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</si>
  <si>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</si>
  <si>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</si>
  <si>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</si>
  <si>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</si>
  <si>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</si>
  <si>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</si>
  <si>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</si>
  <si>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</si>
  <si>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</si>
  <si>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</si>
  <si>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</si>
  <si>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</si>
  <si>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</si>
  <si>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</si>
  <si>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</si>
  <si>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</si>
  <si>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</si>
  <si>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</si>
  <si>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</si>
  <si>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</si>
  <si>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</si>
  <si>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</si>
  <si>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</si>
  <si>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</si>
  <si>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</si>
  <si>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</si>
  <si>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</si>
  <si>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</si>
  <si>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</si>
  <si>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</si>
  <si>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</si>
  <si>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</si>
  <si>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</si>
  <si>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</si>
  <si>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</si>
  <si>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</si>
  <si>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</si>
  <si>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</si>
  <si>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</si>
  <si>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</si>
  <si>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</si>
  <si>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</si>
  <si>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</si>
  <si>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</si>
  <si>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</si>
  <si>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</si>
  <si>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</si>
  <si>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</si>
  <si>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</si>
  <si>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</si>
  <si>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</si>
  <si>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</si>
  <si>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</si>
  <si>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</si>
  <si>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</si>
  <si>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</si>
  <si>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</si>
  <si>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</si>
  <si>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</si>
  <si>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</si>
  <si>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</si>
  <si>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</si>
  <si>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</si>
  <si>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</si>
  <si>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</si>
  <si>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</si>
  <si>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</si>
  <si>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</si>
  <si>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</si>
  <si>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</si>
  <si>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</si>
  <si>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</si>
  <si>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</si>
  <si>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</si>
  <si>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</si>
  <si>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</si>
  <si>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</si>
  <si>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</si>
  <si>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</si>
  <si>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</si>
  <si>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</si>
  <si>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</si>
  <si>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</si>
  <si>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</si>
  <si>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</si>
  <si>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</si>
  <si>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</si>
  <si>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</si>
  <si>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</si>
  <si>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</si>
  <si>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</si>
  <si>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</si>
  <si>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</si>
  <si>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</si>
  <si>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</si>
  <si>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</si>
  <si>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</si>
  <si>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</si>
  <si>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</si>
  <si>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</si>
  <si>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</si>
  <si>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</si>
  <si>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</si>
  <si>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</si>
  <si>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</si>
  <si>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</si>
  <si>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</si>
  <si>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</si>
  <si>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</si>
  <si>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</si>
  <si>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</si>
  <si>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</si>
  <si>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</si>
  <si>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</si>
  <si>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</si>
  <si>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</si>
  <si>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</si>
  <si>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</si>
  <si>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</si>
  <si>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</si>
  <si>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</si>
  <si>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</si>
  <si>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</si>
  <si>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</si>
  <si>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</si>
  <si>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</si>
  <si>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</si>
  <si>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</si>
  <si>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</si>
  <si>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</si>
  <si>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</si>
  <si>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</si>
  <si>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</si>
  <si>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</si>
  <si>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</si>
  <si>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</si>
  <si>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</si>
  <si>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</si>
  <si>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</si>
  <si>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</si>
  <si>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</si>
  <si>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</si>
  <si>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</si>
  <si>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</si>
  <si>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</si>
  <si>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</si>
  <si>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</si>
  <si>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</si>
  <si>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</si>
  <si>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</si>
  <si>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</si>
  <si>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</si>
  <si>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</si>
  <si>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</si>
  <si>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</si>
  <si>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</si>
  <si>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</si>
  <si>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</si>
  <si>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</si>
  <si>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</si>
  <si>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</si>
  <si>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</si>
  <si>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</si>
  <si>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</si>
  <si>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</si>
  <si>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</si>
  <si>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</si>
  <si>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</si>
  <si>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</si>
  <si>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</si>
  <si>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</si>
  <si>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</si>
  <si>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</si>
  <si>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</si>
  <si>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</si>
  <si>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</si>
  <si>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</si>
  <si>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</si>
  <si>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</si>
  <si>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</si>
  <si>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</si>
  <si>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</si>
  <si>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</si>
  <si>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</si>
  <si>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</si>
  <si>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</si>
  <si>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</si>
  <si>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</si>
  <si>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</si>
  <si>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</si>
  <si>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</si>
  <si>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</si>
  <si>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</si>
  <si>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</si>
  <si>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</si>
  <si>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</si>
  <si>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</si>
  <si>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</si>
  <si>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</si>
  <si>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</si>
  <si>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</si>
  <si>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</si>
  <si>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</si>
  <si>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</si>
  <si>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</si>
  <si>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</si>
  <si>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</si>
  <si>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</si>
  <si>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</si>
  <si>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</si>
  <si>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</si>
  <si>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</si>
  <si>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</si>
  <si>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</si>
  <si>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</si>
  <si>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</si>
  <si>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</si>
  <si>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</si>
  <si>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</si>
  <si>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</si>
  <si>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</si>
  <si>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</si>
  <si>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</si>
  <si>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</si>
  <si>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</si>
  <si>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</si>
  <si>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</si>
  <si>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</si>
  <si>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</si>
  <si>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</si>
  <si>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</si>
  <si>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</si>
  <si>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</si>
  <si>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</si>
  <si>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</si>
  <si>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</si>
  <si>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</si>
  <si>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</si>
  <si>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</si>
  <si>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</si>
  <si>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</si>
  <si>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</si>
  <si>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</si>
  <si>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</si>
  <si>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</si>
  <si>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</si>
  <si>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</si>
  <si>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</si>
  <si>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</si>
  <si>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</si>
  <si>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</si>
  <si>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</si>
  <si>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</si>
  <si>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</si>
  <si>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</si>
  <si>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</si>
  <si>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</si>
  <si>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</si>
  <si>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</si>
  <si>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</si>
  <si>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</si>
  <si>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</si>
  <si>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</si>
  <si>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</si>
  <si>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</si>
  <si>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</si>
  <si>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</si>
  <si>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</si>
  <si>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</si>
  <si>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</si>
  <si>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</si>
  <si>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</si>
  <si>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</si>
  <si>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</si>
  <si>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</si>
  <si>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</si>
  <si>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</si>
  <si>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</si>
  <si>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</si>
  <si>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</si>
  <si>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</si>
  <si>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</si>
  <si>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</si>
  <si>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</si>
  <si>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</si>
  <si>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</si>
  <si>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</si>
  <si>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</si>
  <si>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</si>
  <si>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</si>
  <si>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</si>
  <si>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</si>
  <si>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</si>
  <si>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</si>
  <si>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</si>
  <si>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</si>
  <si>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</si>
  <si>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</si>
  <si>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</si>
  <si>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</si>
  <si>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</si>
  <si>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</si>
  <si>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</si>
  <si>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</si>
  <si>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</si>
  <si>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</si>
  <si>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</si>
  <si>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</si>
  <si>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</si>
  <si>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</si>
  <si>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</si>
  <si>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</si>
  <si>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</si>
  <si>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</si>
  <si>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</si>
  <si>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</si>
  <si>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</si>
  <si>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</si>
  <si>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</si>
  <si>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</si>
  <si>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</si>
  <si>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</si>
  <si>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</si>
  <si>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</si>
  <si>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</si>
  <si>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</si>
  <si>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</si>
  <si>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</si>
  <si>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</si>
  <si>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</si>
  <si>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</si>
  <si>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</si>
  <si>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</si>
  <si>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</si>
  <si>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</si>
  <si>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</si>
  <si>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</si>
  <si>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</si>
  <si>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</si>
  <si>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</si>
  <si>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</si>
  <si>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</si>
  <si>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</si>
  <si>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</si>
  <si>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</si>
  <si>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</si>
  <si>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</si>
  <si>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</si>
  <si>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</si>
  <si>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</si>
  <si>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</si>
  <si>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</si>
  <si>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</si>
  <si>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</si>
  <si>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</si>
  <si>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</si>
  <si>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</si>
  <si>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</si>
  <si>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</si>
  <si>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</si>
  <si>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</si>
  <si>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</si>
  <si>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</si>
  <si>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</si>
  <si>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</si>
  <si>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</si>
  <si>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</si>
  <si>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</si>
  <si>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</si>
  <si>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</si>
  <si>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</si>
  <si>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</si>
  <si>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</si>
  <si>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</si>
  <si>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</si>
  <si>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</si>
  <si>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</si>
  <si>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</si>
  <si>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</si>
  <si>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</si>
  <si>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</si>
  <si>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</si>
  <si>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</si>
  <si>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</si>
  <si>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</si>
  <si>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</si>
  <si>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</si>
  <si>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</si>
  <si>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</si>
  <si>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</si>
  <si>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</si>
  <si>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</si>
  <si>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</si>
  <si>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</si>
  <si>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</si>
  <si>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</si>
  <si>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</si>
  <si>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</si>
  <si>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</si>
  <si>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</si>
  <si>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</si>
  <si>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</si>
  <si>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</si>
  <si>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</si>
  <si>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</si>
  <si>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</si>
  <si>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</si>
  <si>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</si>
  <si>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</si>
  <si>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</si>
  <si>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</si>
  <si>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</si>
  <si>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</si>
  <si>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</si>
  <si>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</si>
  <si>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</si>
  <si>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</si>
  <si>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</si>
  <si>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</si>
  <si>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</si>
  <si>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</si>
  <si>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</si>
  <si>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</si>
  <si>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</si>
  <si>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</si>
  <si>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</si>
  <si>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</si>
  <si>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</si>
  <si>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</si>
  <si>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</si>
  <si>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</si>
  <si>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</si>
  <si>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</si>
  <si>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</si>
  <si>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</si>
  <si>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</si>
  <si>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</si>
  <si>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</si>
  <si>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</si>
  <si>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</si>
  <si>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</si>
  <si>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</si>
  <si>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</si>
  <si>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</si>
  <si>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</si>
  <si>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</si>
  <si>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</si>
  <si>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</si>
  <si>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</si>
  <si>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</si>
  <si>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</si>
  <si>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</si>
  <si>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</si>
  <si>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</si>
  <si>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</si>
  <si>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</si>
  <si>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</si>
  <si>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</si>
  <si>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</si>
  <si>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</si>
  <si>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</si>
  <si>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</si>
  <si>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</si>
  <si>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</si>
  <si>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</si>
  <si>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</si>
  <si>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</si>
  <si>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</si>
  <si>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</si>
  <si>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</si>
  <si>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</si>
  <si>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</si>
  <si>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</si>
  <si>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</si>
  <si>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</si>
  <si>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</si>
  <si>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</si>
  <si>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</si>
  <si>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</si>
  <si>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</si>
  <si>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</si>
  <si>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</si>
  <si>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</si>
  <si>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</si>
  <si>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</si>
  <si>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</si>
  <si>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</si>
  <si>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</si>
  <si>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</si>
  <si>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</si>
  <si>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</si>
  <si>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</si>
  <si>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</si>
  <si>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</si>
  <si>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</si>
  <si>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</si>
  <si>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</si>
  <si>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</si>
  <si>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</si>
  <si>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</si>
  <si>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</si>
  <si>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</si>
  <si>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</si>
  <si>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</si>
  <si>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</si>
  <si>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</si>
  <si>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</si>
  <si>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</si>
  <si>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</si>
  <si>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</si>
  <si>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</si>
  <si>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</si>
  <si>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</si>
  <si>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</si>
  <si>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</si>
  <si>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</si>
  <si>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</si>
  <si>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</si>
  <si>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</si>
  <si>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</si>
  <si>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</si>
  <si>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</si>
  <si>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</si>
  <si>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</si>
  <si>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</si>
  <si>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</si>
  <si>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</si>
  <si>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</si>
  <si>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</si>
  <si>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</si>
  <si>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</si>
  <si>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</si>
  <si>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</si>
  <si>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</si>
  <si>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</si>
  <si>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</si>
  <si>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</si>
  <si>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</si>
  <si>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</si>
  <si>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</si>
  <si>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</si>
  <si>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</si>
  <si>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</si>
  <si>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</si>
  <si>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</si>
  <si>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</si>
  <si>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</si>
  <si>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</si>
  <si>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</si>
  <si>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</si>
  <si>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</si>
  <si>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</si>
  <si>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</si>
  <si>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</si>
  <si>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</si>
  <si>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</si>
  <si>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</si>
  <si>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</si>
  <si>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</si>
  <si>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</si>
  <si>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</si>
  <si>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</si>
  <si>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</si>
  <si>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</si>
  <si>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</si>
  <si>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</si>
  <si>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</si>
  <si>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</si>
  <si>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</si>
  <si>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</si>
  <si>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</si>
  <si>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</si>
  <si>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</si>
  <si>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</si>
  <si>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</si>
  <si>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</si>
  <si>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</si>
  <si>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</si>
  <si>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</si>
  <si>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</si>
  <si>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</si>
  <si>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</si>
  <si>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</si>
  <si>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</si>
  <si>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</si>
  <si>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</si>
  <si>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</si>
  <si>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</si>
  <si>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</si>
  <si>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</si>
  <si>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</si>
  <si>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</si>
  <si>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</si>
  <si>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</si>
  <si>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</si>
  <si>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</si>
  <si>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</si>
  <si>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</si>
  <si>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</si>
  <si>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</si>
  <si>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</si>
  <si>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</si>
  <si>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</si>
  <si>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</si>
  <si>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</si>
  <si>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</si>
  <si>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</si>
  <si>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</si>
  <si>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</si>
  <si>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</si>
  <si>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</si>
  <si>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</si>
  <si>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</si>
  <si>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</si>
  <si>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</si>
  <si>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</si>
  <si>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</si>
  <si>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</si>
  <si>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</si>
  <si>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</si>
  <si>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</si>
  <si>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</si>
  <si>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</si>
  <si>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</si>
  <si>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</si>
  <si>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</si>
  <si>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</si>
  <si>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</si>
  <si>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</si>
  <si>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</si>
  <si>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</si>
  <si>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</si>
  <si>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</si>
  <si>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</si>
  <si>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</si>
  <si>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</si>
  <si>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</si>
  <si>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</si>
  <si>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</si>
  <si>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</si>
  <si>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</si>
  <si>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</si>
  <si>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</si>
  <si>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</si>
  <si>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</si>
  <si>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</si>
  <si>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</si>
  <si>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</si>
  <si>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</si>
  <si>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</si>
  <si>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</si>
  <si>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</si>
  <si>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</si>
  <si>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</si>
  <si>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</si>
  <si>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</si>
  <si>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</si>
  <si>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</si>
  <si>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</si>
  <si>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</si>
  <si>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</si>
  <si>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</si>
  <si>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</si>
  <si>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</si>
  <si>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</si>
  <si>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</si>
  <si>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</si>
  <si>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</si>
  <si>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</si>
  <si>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</si>
  <si>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</si>
  <si>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</si>
  <si>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</si>
  <si>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</si>
  <si>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</si>
  <si>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</si>
  <si>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</si>
  <si>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</si>
  <si>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</si>
  <si>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</si>
  <si>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</si>
  <si>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</si>
  <si>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</si>
  <si>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</si>
  <si>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</si>
  <si>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</si>
  <si>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</si>
  <si>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</si>
  <si>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</si>
  <si>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</si>
  <si>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</si>
  <si>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</si>
  <si>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</si>
  <si>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</si>
  <si>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</si>
  <si>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</si>
  <si>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</si>
  <si>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</si>
  <si>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</si>
  <si>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</si>
  <si>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</si>
  <si>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</si>
  <si>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</si>
  <si>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</si>
  <si>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</si>
  <si>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</si>
  <si>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</si>
  <si>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</si>
  <si>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</si>
  <si>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</si>
  <si>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</si>
  <si>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</si>
  <si>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</si>
  <si>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</si>
  <si>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</si>
  <si>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</si>
  <si>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</si>
  <si>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</si>
  <si>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</si>
  <si>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</si>
  <si>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</si>
  <si>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</si>
  <si>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</si>
  <si>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</si>
  <si>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</si>
  <si>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</si>
  <si>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</si>
  <si>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</si>
  <si>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</si>
  <si>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</si>
  <si>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</si>
  <si>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</si>
  <si>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</si>
  <si>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</si>
  <si>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</si>
  <si>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</si>
  <si>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</si>
  <si>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</si>
  <si>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</si>
  <si>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</si>
  <si>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</si>
  <si>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</si>
  <si>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</si>
  <si>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</si>
  <si>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</si>
  <si>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</si>
  <si>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</si>
  <si>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</si>
  <si>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</si>
  <si>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</si>
  <si>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</si>
  <si>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</si>
  <si>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</si>
  <si>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</si>
  <si>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</si>
  <si>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</si>
  <si>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</si>
  <si>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</si>
  <si>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</si>
  <si>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</si>
  <si>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</si>
  <si>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</si>
  <si>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</si>
  <si>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</si>
  <si>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</si>
  <si>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</si>
  <si>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</si>
  <si>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</si>
  <si>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</si>
  <si>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</si>
  <si>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</si>
  <si>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</si>
  <si>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</si>
  <si>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</si>
  <si>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</si>
  <si>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</si>
  <si>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</si>
  <si>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</si>
  <si>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</si>
  <si>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</si>
  <si>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</si>
  <si>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</si>
  <si>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</si>
  <si>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</si>
  <si>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</si>
  <si>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</si>
  <si>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</si>
  <si>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</si>
  <si>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</si>
  <si>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</si>
  <si>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</si>
  <si>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</si>
  <si>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</si>
  <si>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</si>
  <si>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</si>
  <si>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</si>
  <si>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</si>
  <si>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</si>
  <si>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</si>
  <si>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</si>
  <si>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</si>
  <si>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</si>
  <si>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</si>
  <si>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</si>
  <si>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</si>
  <si>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</si>
  <si>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</si>
  <si>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</si>
  <si>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</si>
  <si>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</si>
  <si>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</si>
  <si>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</si>
  <si>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</si>
  <si>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</si>
  <si>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</si>
  <si>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</si>
  <si>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</si>
  <si>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</si>
  <si>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</si>
  <si>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</si>
  <si>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</si>
  <si>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</si>
  <si>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</si>
  <si>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</si>
  <si>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</si>
  <si>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</si>
  <si>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</si>
  <si>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</si>
  <si>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</si>
  <si>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</si>
  <si>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</si>
  <si>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</si>
  <si>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</si>
  <si>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</si>
  <si>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</si>
  <si>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</si>
  <si>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</si>
  <si>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</si>
  <si>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</si>
  <si>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</si>
  <si>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</si>
  <si>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</si>
  <si>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</si>
  <si>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</si>
  <si>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</si>
  <si>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</si>
  <si>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</si>
  <si>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</si>
  <si>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</si>
  <si>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</si>
  <si>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</si>
  <si>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</si>
  <si>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</si>
  <si>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</si>
  <si>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</si>
  <si>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</si>
  <si>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</si>
  <si>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</si>
  <si>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</si>
  <si>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</si>
  <si>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</si>
  <si>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</si>
  <si>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</si>
  <si>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</si>
  <si>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</si>
  <si>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</si>
  <si>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</si>
  <si>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</si>
  <si>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</si>
  <si>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</si>
  <si>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</si>
  <si>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</si>
  <si>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</si>
  <si>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</si>
  <si>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</si>
  <si>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</si>
  <si>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</si>
  <si>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</si>
  <si>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</si>
  <si>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</si>
  <si>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</si>
  <si>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</si>
  <si>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</si>
  <si>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</si>
  <si>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</si>
  <si>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</si>
  <si>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</si>
  <si>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</si>
  <si>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</si>
  <si>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</si>
  <si>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</si>
  <si>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</si>
  <si>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</si>
  <si>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</si>
  <si>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</si>
  <si>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</si>
  <si>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</si>
  <si>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</si>
  <si>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</si>
  <si>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</si>
  <si>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</si>
  <si>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</si>
  <si>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</si>
  <si>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</si>
  <si>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</si>
  <si>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</si>
  <si>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</si>
  <si>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</si>
  <si>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</si>
  <si>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</si>
  <si>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</si>
  <si>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</si>
  <si>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</si>
  <si>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</si>
  <si>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</si>
  <si>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</si>
  <si>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</si>
  <si>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</si>
  <si>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</si>
  <si>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</si>
  <si>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</si>
  <si>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</si>
  <si>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</si>
  <si>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</si>
  <si>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</si>
  <si>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</si>
  <si>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</si>
  <si>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</si>
  <si>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</si>
  <si>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</si>
  <si>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</si>
  <si>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</si>
  <si>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</si>
  <si>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</si>
  <si>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</si>
  <si>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</si>
  <si>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</si>
  <si>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</si>
  <si>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</si>
  <si>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</si>
  <si>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</si>
  <si>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</si>
  <si>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</si>
  <si>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</si>
  <si>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</si>
  <si>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</si>
  <si>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</si>
  <si>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</si>
  <si>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</si>
  <si>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</si>
  <si>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</si>
  <si>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</si>
  <si>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</si>
  <si>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</si>
  <si>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</si>
  <si>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</si>
  <si>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</si>
  <si>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</si>
  <si>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</si>
  <si>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</si>
  <si>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</si>
  <si>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</si>
  <si>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</si>
  <si>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</si>
  <si>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</si>
  <si>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</si>
  <si>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</si>
  <si>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</si>
  <si>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</si>
  <si>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</si>
  <si>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</si>
  <si>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</si>
  <si>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</si>
  <si>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</si>
  <si>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</si>
  <si>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</si>
  <si>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</si>
  <si>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</si>
  <si>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</si>
  <si>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</si>
  <si>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</si>
  <si>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</si>
  <si>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</si>
  <si>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</si>
  <si>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</si>
  <si>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</si>
  <si>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</si>
  <si>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</si>
  <si>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</si>
  <si>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</si>
  <si>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</si>
  <si>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</si>
  <si>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</si>
  <si>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</si>
  <si>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</si>
  <si>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</si>
  <si>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</si>
  <si>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</si>
  <si>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</si>
  <si>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</si>
  <si>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</si>
  <si>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</si>
  <si>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</si>
  <si>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</si>
  <si>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</si>
  <si>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</si>
  <si>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</si>
  <si>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</si>
  <si>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</si>
  <si>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</si>
  <si>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</si>
  <si>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</si>
  <si>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</si>
  <si>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</si>
  <si>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</si>
  <si>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</si>
  <si>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</si>
  <si>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</si>
  <si>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</si>
  <si>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</si>
  <si>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</si>
  <si>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</si>
  <si>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</si>
  <si>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</si>
  <si>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</si>
  <si>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</si>
  <si>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</si>
  <si>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</si>
  <si>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</si>
  <si>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</si>
  <si>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</si>
  <si>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</si>
  <si>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</si>
  <si>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</si>
  <si>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</si>
  <si>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</si>
  <si>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</si>
  <si>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</si>
  <si>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</si>
  <si>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</si>
  <si>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</si>
  <si>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</si>
  <si>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</si>
  <si>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</si>
  <si>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</si>
  <si>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</si>
  <si>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</si>
  <si>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</si>
  <si>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</si>
  <si>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</si>
  <si>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</si>
  <si>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</si>
  <si>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</si>
  <si>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</si>
  <si>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</si>
  <si>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</si>
  <si>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</si>
  <si>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</si>
  <si>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</si>
  <si>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</si>
  <si>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</si>
  <si>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</si>
  <si>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</si>
  <si>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</si>
  <si>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</si>
  <si>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</si>
  <si>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</si>
  <si>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</si>
  <si>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</si>
  <si>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</si>
  <si>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</si>
  <si>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</si>
  <si>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</si>
  <si>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</si>
  <si>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</si>
  <si>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</si>
  <si>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</si>
  <si>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</si>
  <si>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</si>
  <si>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</si>
  <si>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</si>
  <si>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</si>
  <si>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</si>
  <si>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</si>
  <si>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</si>
  <si>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</si>
  <si>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</si>
  <si>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</si>
  <si>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</si>
  <si>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</si>
  <si>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</si>
  <si>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</si>
  <si>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</si>
  <si>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</si>
  <si>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</si>
  <si>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</si>
  <si>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</si>
  <si>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</si>
  <si>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</si>
  <si>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</si>
  <si>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</si>
  <si>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</si>
  <si>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</si>
  <si>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</si>
  <si>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</si>
  <si>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</si>
  <si>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</si>
  <si>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</si>
  <si>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</si>
  <si>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</si>
  <si>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</si>
  <si>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</si>
  <si>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</si>
  <si>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</si>
  <si>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</si>
  <si>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</si>
  <si>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</si>
  <si>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</si>
  <si>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</si>
  <si>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</si>
  <si>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</si>
  <si>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</si>
  <si>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</si>
  <si>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</si>
  <si>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</si>
  <si>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</si>
  <si>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</si>
  <si>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</si>
  <si>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</si>
  <si>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</si>
  <si>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</si>
  <si>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</si>
  <si>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</si>
  <si>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</si>
  <si>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</si>
  <si>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</si>
  <si>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</si>
  <si>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</si>
  <si>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</si>
  <si>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</si>
  <si>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</si>
  <si>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</si>
  <si>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</si>
  <si>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</si>
  <si>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</si>
  <si>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</si>
  <si>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</si>
  <si>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</si>
  <si>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</si>
  <si>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</si>
  <si>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</si>
  <si>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</si>
  <si>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</si>
  <si>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</si>
  <si>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</si>
  <si>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</si>
  <si>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</si>
  <si>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</si>
  <si>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</si>
  <si>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</si>
  <si>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</si>
  <si>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</si>
  <si>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</si>
  <si>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</si>
  <si>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</si>
  <si>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</si>
  <si>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</si>
  <si>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</si>
  <si>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</si>
  <si>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</si>
  <si>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</si>
  <si>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</si>
  <si>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</si>
  <si>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</si>
  <si>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</si>
  <si>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</si>
  <si>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</si>
  <si>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</si>
  <si>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</si>
  <si>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</si>
  <si>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</si>
  <si>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</si>
  <si>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</si>
  <si>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</si>
  <si>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</si>
  <si>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</si>
  <si>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</si>
  <si>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</si>
  <si>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</si>
  <si>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</si>
  <si>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</si>
  <si>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</si>
  <si>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</si>
  <si>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</si>
  <si>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</si>
  <si>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</si>
  <si>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</si>
  <si>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</si>
  <si>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</si>
  <si>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</si>
  <si>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</si>
  <si>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</si>
  <si>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</si>
  <si>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</si>
  <si>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</si>
  <si>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</si>
  <si>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</si>
  <si>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</si>
  <si>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</si>
  <si>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</si>
  <si>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</si>
  <si>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</si>
  <si>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</si>
  <si>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</si>
  <si>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</si>
  <si>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</si>
  <si>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</si>
  <si>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</si>
  <si>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</si>
  <si>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</si>
  <si>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</si>
  <si>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</si>
  <si>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</si>
  <si>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</si>
  <si>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</si>
  <si>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</si>
  <si>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</si>
  <si>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</si>
  <si>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</si>
  <si>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</si>
  <si>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</si>
  <si>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</si>
  <si>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</si>
  <si>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</si>
  <si>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</si>
  <si>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</si>
  <si>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</si>
  <si>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</si>
  <si>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</si>
  <si>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</si>
  <si>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</si>
  <si>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</si>
  <si>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</si>
  <si>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</si>
  <si>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</si>
  <si>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</si>
  <si>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</si>
  <si>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</si>
  <si>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</si>
  <si>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</si>
  <si>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</si>
  <si>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</si>
  <si>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</si>
  <si>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</si>
  <si>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</si>
  <si>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</si>
  <si>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</si>
  <si>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</si>
  <si>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</si>
  <si>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</si>
  <si>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</si>
  <si>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</si>
  <si>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</si>
  <si>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</si>
  <si>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</si>
  <si>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</si>
  <si>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</si>
  <si>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</si>
  <si>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</si>
  <si>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</si>
  <si>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</si>
  <si>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</si>
  <si>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</si>
  <si>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</si>
  <si>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</si>
  <si>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</si>
  <si>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</si>
  <si>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</si>
  <si>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</si>
  <si>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</si>
  <si>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</si>
  <si>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</si>
  <si>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</si>
  <si>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</si>
  <si>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</si>
  <si>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</si>
  <si>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</si>
  <si>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</si>
  <si>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</si>
  <si>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</si>
  <si>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</si>
  <si>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</si>
  <si>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</si>
  <si>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</si>
  <si>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</si>
  <si>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</si>
  <si>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</si>
  <si>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</si>
  <si>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</si>
  <si>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</si>
  <si>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</si>
  <si>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</si>
  <si>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</si>
  <si>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</si>
  <si>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</si>
  <si>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</si>
  <si>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</si>
  <si>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</si>
  <si>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</si>
  <si>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</si>
  <si>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</si>
  <si>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</si>
  <si>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</si>
  <si>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</si>
  <si>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</si>
  <si>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</si>
  <si>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</si>
  <si>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</si>
  <si>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</si>
  <si>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</si>
  <si>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</si>
  <si>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</si>
  <si>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</si>
  <si>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</si>
  <si>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</si>
  <si>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</si>
  <si>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</si>
  <si>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</si>
  <si>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</si>
  <si>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</si>
  <si>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</si>
  <si>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</si>
  <si>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</si>
  <si>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</si>
  <si>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</si>
  <si>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</si>
  <si>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</si>
  <si>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</si>
  <si>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</si>
  <si>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</si>
  <si>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</si>
  <si>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</si>
  <si>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</si>
  <si>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</si>
  <si>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</si>
  <si>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</si>
  <si>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</si>
  <si>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</si>
  <si>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</si>
  <si>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</si>
  <si>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</si>
  <si>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</si>
  <si>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</si>
  <si>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</si>
  <si>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</si>
  <si>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</si>
  <si>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</si>
  <si>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</si>
  <si>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</si>
  <si>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</si>
  <si>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</si>
  <si>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</si>
  <si>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</si>
  <si>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</si>
  <si>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</si>
  <si>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</si>
  <si>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</si>
  <si>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</si>
  <si>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</si>
  <si>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</si>
  <si>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</si>
  <si>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</si>
  <si>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</si>
  <si>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</si>
  <si>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</si>
  <si>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</si>
  <si>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</si>
  <si>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</si>
  <si>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</si>
  <si>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</si>
  <si>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</si>
  <si>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</si>
  <si>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</si>
  <si>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</si>
  <si>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</si>
  <si>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</si>
  <si>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</si>
  <si>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</si>
  <si>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</si>
  <si>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</si>
  <si>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</si>
  <si>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</si>
  <si>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</si>
  <si>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</si>
  <si>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</si>
  <si>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</si>
  <si>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</si>
  <si>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</si>
  <si>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</si>
  <si>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</si>
  <si>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</si>
  <si>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</si>
  <si>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</si>
  <si>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</si>
  <si>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</si>
  <si>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</si>
  <si>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</si>
  <si>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</si>
  <si>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</si>
  <si>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</si>
  <si>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</si>
  <si>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</si>
  <si>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</si>
  <si>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</si>
  <si>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</si>
  <si>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</si>
  <si>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</si>
  <si>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</si>
  <si>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</si>
  <si>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</si>
  <si>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</si>
  <si>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</si>
  <si>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</si>
  <si>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</si>
  <si>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</si>
  <si>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</si>
  <si>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</si>
  <si>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</si>
  <si>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</si>
  <si>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</si>
  <si>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</si>
  <si>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</si>
  <si>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</si>
  <si>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</si>
  <si>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</si>
  <si>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</si>
  <si>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</si>
  <si>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</si>
  <si>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</si>
  <si>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</si>
  <si>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</si>
  <si>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</si>
  <si>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</si>
  <si>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</si>
  <si>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</si>
  <si>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</si>
  <si>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</si>
  <si>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</si>
  <si>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</si>
  <si>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</si>
  <si>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</si>
  <si>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</si>
  <si>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</si>
  <si>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</si>
  <si>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</si>
  <si>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</si>
  <si>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</si>
  <si>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</si>
  <si>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</si>
  <si>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</si>
  <si>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</si>
  <si>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</si>
  <si>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</si>
  <si>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</si>
  <si>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</si>
  <si>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</si>
  <si>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</si>
  <si>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</si>
  <si>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</si>
  <si>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</si>
  <si>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</si>
  <si>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</si>
  <si>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</si>
  <si>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</si>
  <si>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</si>
  <si>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</si>
  <si>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</si>
  <si>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</si>
  <si>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</si>
  <si>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</si>
  <si>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</si>
  <si>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</si>
  <si>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</si>
  <si>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</si>
  <si>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</si>
  <si>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</si>
  <si>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</si>
  <si>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</si>
  <si>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</si>
  <si>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</si>
  <si>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</si>
  <si>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</si>
  <si>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</si>
  <si>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</si>
  <si>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</si>
  <si>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</si>
  <si>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</si>
  <si>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</si>
  <si>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</si>
  <si>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</si>
  <si>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</si>
  <si>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</si>
  <si>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</si>
  <si>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</si>
  <si>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</si>
  <si>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</si>
  <si>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</si>
  <si>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</si>
  <si>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</si>
  <si>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</si>
  <si>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</si>
  <si>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</si>
  <si>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</si>
  <si>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</si>
  <si>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</si>
  <si>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</si>
  <si>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</si>
  <si>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</si>
  <si>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</si>
  <si>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</si>
  <si>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</si>
  <si>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</si>
  <si>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</si>
  <si>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</si>
  <si>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</si>
  <si>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</si>
  <si>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</si>
  <si>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</si>
  <si>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</si>
  <si>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</si>
  <si>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</si>
  <si>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</si>
  <si>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</si>
  <si>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</si>
  <si>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</si>
  <si>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</si>
  <si>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</si>
  <si>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</si>
  <si>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</si>
  <si>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</si>
  <si>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</si>
  <si>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</si>
  <si>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</si>
  <si>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</si>
  <si>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</si>
  <si>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</si>
  <si>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</si>
  <si>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</si>
  <si>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</si>
  <si>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</si>
  <si>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</si>
  <si>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</si>
  <si>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</si>
  <si>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</si>
  <si>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</si>
  <si>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</si>
  <si>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</si>
  <si>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</si>
  <si>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</si>
  <si>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</si>
  <si>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</si>
  <si>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</si>
  <si>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</si>
  <si>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</si>
  <si>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</si>
  <si>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</si>
  <si>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</si>
  <si>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</si>
  <si>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</si>
  <si>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</si>
  <si>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</si>
  <si>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</si>
  <si>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</si>
  <si>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</si>
  <si>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</si>
  <si>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</si>
  <si>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</si>
  <si>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</si>
  <si>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</si>
  <si>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</si>
  <si>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</si>
  <si>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</si>
  <si>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</si>
  <si>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</si>
  <si>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</si>
  <si>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</si>
  <si>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</si>
  <si>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</si>
  <si>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</si>
  <si>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</si>
  <si>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</si>
  <si>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</si>
  <si>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</si>
  <si>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</si>
  <si>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</si>
  <si>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</si>
  <si>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</si>
  <si>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</si>
  <si>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</si>
  <si>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</si>
  <si>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</si>
  <si>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</si>
  <si>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</si>
  <si>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</si>
  <si>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</si>
  <si>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</si>
  <si>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</si>
  <si>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</si>
  <si>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</si>
  <si>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</si>
  <si>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</si>
  <si>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</si>
  <si>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</si>
  <si>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</si>
  <si>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</si>
  <si>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</si>
  <si>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</si>
  <si>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</si>
  <si>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</si>
  <si>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</si>
  <si>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</si>
  <si>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</si>
  <si>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</si>
  <si>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</si>
  <si>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</si>
  <si>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</si>
  <si>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</si>
  <si>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</si>
  <si>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</si>
  <si>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</si>
  <si>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</si>
  <si>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</si>
  <si>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</si>
  <si>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</si>
  <si>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</si>
  <si>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</si>
  <si>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</si>
  <si>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</si>
  <si>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</si>
  <si>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</si>
  <si>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</si>
  <si>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</si>
  <si>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</si>
  <si>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</si>
  <si>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</si>
  <si>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</si>
  <si>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</si>
  <si>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</si>
  <si>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</si>
  <si>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</si>
  <si>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</si>
  <si>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</si>
  <si>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</si>
  <si>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</si>
  <si>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</si>
  <si>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</si>
  <si>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</si>
  <si>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</si>
  <si>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</si>
  <si>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</si>
  <si>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</si>
  <si>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</si>
  <si>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</si>
  <si>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</si>
  <si>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</si>
  <si>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</si>
  <si>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</si>
  <si>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</si>
  <si>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</si>
  <si>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</si>
  <si>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</si>
  <si>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</si>
  <si>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</si>
  <si>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</si>
  <si>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</si>
  <si>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</si>
  <si>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</si>
  <si>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</si>
  <si>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</si>
  <si>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</si>
  <si>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</si>
  <si>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</si>
  <si>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</si>
  <si>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</si>
  <si>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</si>
  <si>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</si>
  <si>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</si>
  <si>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</si>
  <si>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</si>
  <si>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</si>
  <si>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</si>
  <si>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</si>
  <si>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</si>
  <si>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</si>
  <si>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</si>
  <si>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</si>
  <si>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</si>
  <si>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</si>
  <si>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</si>
  <si>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</si>
  <si>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</si>
  <si>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</si>
  <si>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</si>
  <si>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</si>
  <si>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</si>
  <si>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</si>
  <si>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</si>
  <si>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</si>
  <si>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</si>
  <si>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</si>
  <si>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</si>
  <si>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</si>
  <si>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</si>
  <si>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</si>
  <si>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</si>
  <si>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</si>
  <si>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</si>
  <si>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</si>
  <si>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</si>
  <si>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</si>
  <si>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</si>
  <si>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</si>
  <si>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</si>
  <si>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</si>
  <si>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</si>
  <si>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</si>
  <si>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</si>
  <si>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</si>
  <si>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</si>
  <si>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</si>
  <si>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</si>
  <si>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</si>
  <si>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</si>
  <si>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</si>
  <si>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</si>
  <si>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</si>
  <si>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</si>
  <si>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</si>
  <si>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</si>
  <si>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</si>
  <si>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</si>
  <si>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</si>
  <si>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</si>
  <si>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</si>
  <si>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</si>
  <si>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</si>
  <si>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</si>
  <si>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</si>
  <si>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</si>
  <si>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</si>
  <si>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</si>
  <si>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</si>
  <si>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</si>
  <si>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</si>
  <si>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</si>
  <si>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</si>
  <si>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</si>
  <si>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</si>
  <si>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</si>
  <si>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</si>
  <si>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</si>
  <si>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</si>
  <si>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</si>
  <si>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</si>
  <si>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</si>
  <si>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</si>
  <si>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</si>
  <si>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</si>
  <si>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</si>
  <si>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</si>
  <si>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</si>
  <si>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</si>
  <si>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</si>
  <si>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</si>
  <si>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</si>
  <si>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</si>
  <si>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</si>
  <si>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</si>
  <si>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</si>
  <si>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</si>
  <si>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</si>
  <si>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</si>
  <si>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</si>
  <si>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</si>
  <si>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</si>
  <si>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</si>
  <si>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</si>
  <si>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</si>
  <si>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</si>
  <si>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</si>
  <si>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</si>
  <si>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</si>
  <si>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</si>
  <si>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</si>
  <si>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</si>
  <si>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</si>
  <si>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</si>
  <si>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</si>
  <si>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</si>
  <si>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</si>
  <si>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</si>
  <si>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</si>
  <si>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</si>
  <si>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</si>
  <si>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</si>
  <si>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</si>
  <si>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</si>
  <si>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</si>
  <si>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</si>
  <si>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</si>
  <si>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</si>
  <si>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</si>
  <si>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</si>
  <si>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</si>
  <si>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</si>
  <si>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</si>
  <si>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</si>
  <si>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</si>
  <si>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</si>
  <si>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</si>
  <si>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</si>
  <si>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</si>
  <si>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</si>
  <si>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</si>
  <si>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</si>
  <si>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</si>
  <si>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</si>
  <si>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</si>
  <si>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</si>
  <si>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</si>
  <si>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</si>
  <si>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</si>
  <si>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</si>
  <si>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</si>
  <si>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</si>
  <si>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</si>
  <si>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</si>
  <si>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</si>
  <si>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</si>
  <si>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</si>
  <si>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</si>
  <si>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</si>
  <si>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</si>
  <si>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</si>
  <si>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</si>
  <si>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</si>
  <si>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</si>
  <si>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</si>
  <si>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</si>
  <si>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</si>
  <si>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</si>
  <si>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</si>
  <si>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</si>
  <si>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</si>
  <si>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</si>
  <si>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</si>
  <si>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</si>
  <si>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</si>
  <si>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</si>
  <si>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</si>
  <si>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</si>
  <si>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</si>
  <si>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</si>
  <si>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</si>
  <si>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</si>
  <si>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</si>
  <si>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</si>
  <si>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</si>
  <si>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</si>
  <si>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</si>
  <si>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</si>
  <si>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</si>
  <si>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</si>
  <si>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</si>
  <si>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</si>
  <si>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</si>
  <si>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</si>
  <si>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</si>
  <si>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</si>
  <si>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</si>
  <si>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</si>
  <si>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</si>
  <si>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</si>
  <si>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</si>
  <si>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</si>
  <si>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</si>
  <si>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</si>
  <si>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</si>
  <si>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</si>
  <si>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</si>
  <si>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</si>
  <si>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</si>
  <si>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</si>
  <si>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</si>
  <si>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</si>
  <si>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</si>
  <si>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</si>
  <si>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</si>
  <si>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</si>
  <si>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</si>
  <si>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</si>
  <si>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</si>
  <si>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</si>
  <si>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</si>
  <si>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</si>
  <si>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</si>
  <si>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</si>
  <si>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</si>
  <si>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</si>
  <si>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</si>
  <si>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</si>
  <si>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</si>
  <si>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</si>
  <si>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</si>
  <si>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</si>
  <si>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</si>
  <si>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</si>
  <si>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</si>
  <si>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</si>
  <si>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</si>
  <si>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</si>
  <si>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</si>
  <si>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</si>
  <si>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</si>
  <si>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</si>
  <si>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</si>
  <si>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</si>
  <si>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</si>
  <si>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</si>
  <si>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</si>
  <si>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</si>
  <si>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</si>
  <si>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</si>
  <si>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</si>
  <si>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</si>
  <si>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</si>
  <si>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</si>
  <si>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</si>
  <si>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</si>
  <si>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</si>
  <si>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</si>
  <si>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</si>
  <si>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</si>
  <si>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</si>
  <si>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</si>
  <si>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</si>
  <si>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</si>
  <si>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</si>
  <si>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</si>
  <si>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</si>
  <si>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</si>
  <si>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</si>
  <si>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</si>
  <si>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</si>
  <si>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</si>
  <si>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</si>
  <si>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</si>
  <si>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</si>
  <si>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</si>
  <si>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</si>
  <si>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</si>
  <si>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</si>
  <si>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</si>
  <si>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</si>
  <si>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</si>
  <si>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</si>
  <si>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</si>
  <si>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</si>
  <si>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</si>
  <si>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</si>
  <si>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</si>
  <si>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</si>
  <si>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</si>
  <si>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</si>
  <si>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</si>
  <si>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</si>
  <si>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</si>
  <si>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</si>
  <si>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</si>
  <si>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</si>
  <si>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</si>
  <si>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</si>
  <si>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</si>
  <si>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</si>
  <si>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</si>
  <si>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</si>
  <si>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</si>
  <si>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</si>
  <si>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</si>
  <si>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</si>
  <si>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</si>
  <si>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</si>
  <si>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</si>
  <si>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</si>
  <si>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</si>
  <si>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</si>
  <si>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</si>
  <si>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</si>
  <si>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</si>
  <si>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</si>
  <si>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</si>
  <si>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</si>
  <si>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</si>
  <si>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</si>
  <si>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</si>
  <si>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</si>
  <si>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</si>
  <si>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</si>
  <si>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</si>
  <si>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</si>
  <si>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</si>
  <si>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</si>
  <si>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</si>
  <si>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</si>
  <si>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</si>
  <si>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</si>
  <si>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</si>
  <si>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</si>
  <si>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</si>
  <si>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</si>
  <si>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</si>
  <si>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</si>
  <si>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</si>
  <si>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</si>
  <si>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</si>
  <si>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</si>
  <si>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</si>
  <si>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</si>
  <si>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</si>
  <si>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</si>
  <si>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</si>
  <si>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</si>
  <si>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</si>
  <si>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</si>
  <si>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</si>
  <si>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</si>
  <si>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</si>
  <si>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</si>
  <si>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</si>
  <si>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</si>
  <si>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</si>
  <si>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</si>
  <si>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</si>
  <si>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</si>
  <si>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</si>
  <si>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</si>
  <si>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</si>
  <si>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</si>
  <si>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</si>
  <si>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</si>
  <si>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</si>
  <si>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</si>
  <si>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</si>
  <si>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</si>
  <si>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</si>
  <si>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</si>
  <si>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</si>
  <si>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</si>
  <si>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</si>
  <si>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</si>
  <si>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</si>
  <si>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</si>
  <si>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</si>
  <si>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</si>
  <si>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</si>
  <si>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</si>
  <si>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</si>
  <si>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</si>
  <si>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</si>
  <si>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</si>
  <si>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</si>
  <si>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</si>
  <si>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</si>
  <si>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</si>
  <si>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</si>
  <si>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</si>
  <si>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</si>
  <si>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</si>
  <si>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</si>
  <si>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</si>
  <si>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</si>
  <si>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</si>
  <si>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</si>
  <si>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</si>
  <si>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</si>
  <si>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</si>
  <si>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</si>
  <si>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</si>
  <si>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</si>
  <si>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</si>
  <si>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</si>
  <si>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</si>
  <si>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</si>
  <si>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</si>
  <si>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</si>
  <si>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</si>
  <si>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</si>
  <si>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</si>
  <si>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</si>
  <si>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</si>
  <si>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</si>
  <si>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</si>
  <si>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</si>
  <si>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</si>
  <si>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</si>
  <si>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</si>
  <si>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</si>
  <si>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</si>
  <si>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</si>
  <si>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</si>
  <si>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</si>
  <si>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</si>
  <si>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</si>
  <si>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</si>
  <si>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</si>
  <si>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</si>
  <si>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</si>
  <si>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</si>
  <si>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</si>
  <si>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</si>
  <si>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</si>
  <si>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</si>
  <si>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</si>
  <si>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</si>
  <si>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</si>
  <si>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</si>
  <si>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</si>
  <si>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</si>
  <si>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</si>
  <si>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</si>
  <si>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</si>
  <si>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</si>
  <si>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</si>
  <si>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</si>
  <si>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</si>
  <si>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</si>
  <si>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</si>
  <si>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</si>
  <si>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</si>
  <si>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</si>
  <si>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</si>
  <si>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</si>
  <si>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</si>
  <si>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</si>
  <si>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</si>
  <si>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</si>
  <si>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</si>
  <si>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</si>
  <si>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</si>
  <si>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</si>
  <si>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</si>
  <si>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</si>
  <si>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</si>
  <si>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</si>
  <si>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</si>
  <si>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</si>
  <si>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</si>
  <si>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</si>
  <si>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</si>
  <si>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</si>
  <si>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</si>
  <si>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</si>
  <si>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</si>
  <si>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</si>
  <si>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</si>
  <si>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</si>
  <si>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</si>
  <si>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</si>
  <si>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</si>
  <si>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</si>
  <si>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</si>
  <si>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</si>
  <si>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</si>
  <si>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</si>
  <si>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</si>
  <si>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</si>
  <si>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</si>
  <si>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</si>
  <si>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</si>
  <si>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</si>
  <si>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</si>
  <si>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</si>
  <si>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</si>
  <si>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</si>
  <si>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</si>
  <si>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</si>
  <si>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</si>
  <si>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</si>
  <si>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</si>
  <si>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</si>
  <si>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</si>
  <si>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</si>
  <si>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</si>
  <si>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</si>
  <si>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</si>
  <si>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</si>
  <si>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</si>
  <si>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</si>
  <si>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</si>
  <si>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</si>
  <si>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</si>
  <si>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</si>
  <si>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</si>
  <si>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</si>
  <si>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</si>
  <si>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</si>
  <si>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</si>
  <si>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</si>
  <si>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</si>
  <si>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</si>
  <si>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</si>
  <si>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</si>
  <si>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</si>
  <si>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</si>
  <si>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</si>
  <si>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</si>
  <si>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</si>
  <si>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</si>
  <si>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</si>
  <si>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</si>
  <si>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</si>
  <si>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</si>
  <si>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</si>
  <si>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</si>
  <si>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</si>
  <si>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</si>
  <si>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</si>
  <si>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</si>
  <si>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</si>
  <si>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</si>
  <si>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</si>
  <si>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</si>
  <si>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</si>
  <si>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</si>
  <si>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</si>
  <si>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</si>
  <si>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</si>
  <si>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</si>
  <si>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</si>
  <si>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</si>
  <si>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</si>
  <si>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</si>
  <si>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</si>
  <si>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</si>
  <si>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</si>
  <si>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</si>
  <si>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</si>
  <si>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</si>
  <si>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</si>
  <si>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</si>
  <si>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</si>
  <si>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</si>
  <si>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</si>
  <si>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</si>
  <si>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</si>
  <si>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</si>
  <si>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</si>
  <si>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</si>
  <si>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</si>
  <si>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</si>
  <si>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</si>
  <si>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</si>
  <si>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</si>
  <si>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</si>
  <si>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</si>
  <si>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</si>
  <si>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</si>
  <si>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</si>
  <si>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</si>
  <si>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</si>
  <si>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</si>
  <si>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</si>
  <si>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</si>
  <si>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</si>
  <si>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</si>
  <si>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</si>
  <si>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</si>
  <si>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</si>
  <si>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</si>
  <si>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</si>
  <si>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</si>
  <si>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</si>
  <si>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</si>
  <si>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</si>
  <si>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</si>
  <si>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</si>
  <si>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</si>
  <si>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</si>
  <si>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</si>
  <si>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</si>
  <si>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</si>
  <si>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</si>
  <si>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</si>
  <si>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</si>
  <si>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</si>
  <si>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</si>
  <si>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</si>
  <si>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</si>
  <si>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</si>
  <si>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</si>
  <si>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</si>
  <si>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</si>
  <si>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</si>
  <si>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</si>
  <si>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</si>
  <si>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</si>
  <si>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</si>
  <si>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</si>
  <si>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</si>
  <si>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</si>
  <si>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</si>
  <si>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</si>
  <si>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</si>
  <si>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</si>
  <si>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</si>
  <si>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</si>
  <si>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</si>
  <si>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</si>
  <si>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</si>
  <si>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</si>
  <si>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</si>
  <si>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</si>
  <si>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</si>
  <si>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</si>
  <si>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</si>
  <si>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</si>
  <si>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</si>
  <si>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</si>
  <si>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</si>
  <si>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</si>
  <si>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</si>
  <si>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</si>
  <si>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</si>
  <si>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</si>
  <si>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</si>
  <si>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</si>
  <si>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</si>
  <si>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</si>
  <si>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</si>
  <si>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</si>
  <si>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</si>
  <si>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</si>
  <si>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</si>
  <si>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</si>
  <si>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</si>
  <si>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</si>
  <si>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</si>
  <si>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</si>
  <si>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</si>
  <si>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</si>
  <si>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</si>
  <si>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</si>
  <si>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</si>
  <si>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</si>
  <si>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</si>
  <si>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</si>
  <si>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</si>
  <si>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</si>
  <si>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</si>
  <si>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</si>
  <si>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</si>
  <si>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</si>
  <si>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</si>
  <si>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</si>
  <si>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</si>
  <si>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</si>
  <si>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</si>
  <si>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</si>
  <si>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</si>
  <si>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</si>
  <si>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</si>
  <si>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</si>
  <si>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</si>
  <si>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</si>
  <si>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</si>
  <si>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</si>
  <si>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</si>
  <si>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</si>
  <si>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</si>
  <si>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</si>
  <si>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</si>
  <si>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</si>
  <si>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</si>
  <si>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</si>
  <si>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</si>
  <si>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</si>
  <si>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</si>
  <si>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</si>
  <si>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</si>
  <si>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</si>
  <si>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</si>
  <si>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</si>
  <si>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</si>
  <si>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</si>
  <si>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</si>
  <si>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</si>
  <si>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</si>
  <si>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</si>
  <si>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</si>
  <si>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</si>
  <si>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</si>
  <si>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</si>
  <si>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</si>
  <si>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</si>
  <si>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</si>
  <si>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</si>
  <si>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</si>
  <si>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</si>
  <si>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</si>
  <si>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</si>
  <si>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</si>
  <si>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</si>
  <si>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</si>
  <si>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</si>
  <si>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</si>
  <si>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</si>
  <si>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</si>
  <si>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</si>
  <si>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</si>
  <si>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</si>
  <si>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</si>
  <si>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</si>
  <si>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</si>
  <si>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</si>
  <si>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</si>
  <si>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</si>
  <si>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</si>
  <si>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</si>
  <si>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</si>
  <si>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</si>
  <si>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</si>
  <si>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</si>
  <si>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</si>
  <si>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</si>
  <si>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</si>
  <si>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</si>
  <si>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</si>
  <si>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</si>
  <si>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</si>
  <si>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</si>
  <si>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</si>
  <si>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</si>
  <si>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</si>
  <si>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</si>
  <si>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</si>
  <si>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</si>
  <si>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</si>
  <si>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</si>
  <si>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</si>
  <si>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</si>
  <si>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</si>
  <si>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</si>
  <si>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</si>
  <si>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</si>
  <si>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</si>
  <si>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</si>
  <si>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</si>
  <si>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</si>
  <si>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</si>
  <si>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</si>
  <si>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</si>
  <si>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</si>
  <si>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</si>
  <si>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</si>
  <si>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</si>
  <si>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</si>
  <si>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</si>
  <si>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</si>
  <si>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</si>
  <si>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</si>
  <si>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</si>
  <si>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</si>
  <si>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</si>
  <si>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</si>
  <si>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</si>
  <si>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</si>
  <si>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</si>
  <si>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</si>
  <si>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</si>
  <si>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</si>
  <si>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</si>
  <si>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</si>
  <si>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</si>
  <si>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</si>
  <si>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</si>
  <si>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</si>
  <si>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</si>
  <si>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</si>
  <si>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</si>
  <si>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</si>
  <si>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</si>
  <si>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</si>
  <si>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</si>
  <si>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</si>
  <si>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</si>
  <si>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</si>
  <si>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</si>
  <si>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PCM-20251003-00001702</t>
  </si>
  <si>
    <t>Optical Interface faulty/NSA TE ISSUE and SITE site located inside seaport need special permission letter and its under site owner Latis till access secured</t>
  </si>
  <si>
    <t>PCM-20251004-00000011</t>
  </si>
  <si>
    <t>ukz0165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</si>
  <si>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</si>
  <si>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</si>
  <si>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</si>
  <si>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</si>
  <si>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</si>
  <si>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</si>
  <si>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</si>
  <si>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EM team moved need 40 min</t>
  </si>
  <si>
    <t>PCM-20251003-00001760</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</si>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</sst>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7" totalsRowShown="0" headerRowDxfId="31" dataDxfId="30" headerRowBorderDxfId="28" tableBorderDxfId="29">
  <autoFilter ref="A1:L1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271.07065335648076</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45934.019079282407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45934.019079282407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45934.019079282407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45934.019079282407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45934.019079282407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45934.019079282407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45934.019079282407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45934.019079282407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45934.019079282407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45934.019079282407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45934.019079282407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45934.019079282407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45934.019079282407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45934.019079282407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45934.019079282407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45934.019079282407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45934.019079282407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45934.019079282407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45934.019079282407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45934.019079282407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45934.019079282407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45934.019079282407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45934.019079282407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45934.019079282407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45934.019079282407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45934.019079282407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45934.019079282407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45934.019079282407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45934.019079282407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45934.019079282407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45934.019079282407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45934.019079282407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45934.019079282407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45934.019079282407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45934.019079282407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45934.019079282407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45934.019079282407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45934.019079282407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45934.019079282407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45934.019079282407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45934.019079282407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45934.019079282407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45934.019079282407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45934.019079282407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45934.019079282407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45934.019079282407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45934.019079282407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45934.019079282407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45934.019079282407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45934.019079282407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242.3672968749961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127.2919959490755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109.01924131944543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0.18139409722061828</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45934.019079282407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45934.019079282407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45934.019079282407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45934.019079282407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45934.019079282407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45934.019079282407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45934.019079282407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45934.019079282407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45934.019079282407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45934.019079282407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45934.019079282407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45934.019079282407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45934.019079282407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45934.019079282407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45934.019079282407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45934.019079282407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45934.019079282407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45934.019079282407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45934.019079282407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45934.019079282407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45934.019079282407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45934.019079282407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45934.019079282407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45934.019079282407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45934.019079282407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45934.019079282407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45934.019079282407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45934.019079282407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45934.019079282407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45934.019079282407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45934.019079282407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45934.019079282407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45934.019079282407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45934.019079282407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45934.019079282407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45934.019079282407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45934.019079282407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45934.019079282407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45934.019079282407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45934.019079282407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45934.019079282407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45934.019079282407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45934.019079282407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45934.019079282407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45934.019079282407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45934.019079282407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45934.019079282407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45934.019079282407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45934.019079282407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45934.019079282407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45934.019079282407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45934.019079282407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45934.019079282407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45934.019079282407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45934.019079282407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45934.019079282407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45934.019079282407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45934.019079282407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45934.019079282407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45934.019079282407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45934.019079282407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45934.019079282407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45934.019079282407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45934.019079282407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45934.019079282407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45934.019079282407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45934.019079282407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45934.019079282407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45934.019079282407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45934.019079282407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45934.019079282407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45934.019079282407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45934.019079282407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45934.019079282407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45934.019079282407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45934.019079282407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45934.019079282407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45934.019079282407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45934.019079282407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45934.019079282407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45934.019079282407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45934.019079282407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45934.019079282407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45934.019079282407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45934.019079282407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45934.019079282407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45934.019079282407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45934.019079282407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45934.019079282407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45934.019079282407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45934.019079282407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45934.019079282407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45934.019079282407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45934.019079282407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45934.019079282407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45934.019079282407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45934.019079282407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45934.019079282407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45934.019079282407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45934.019079282407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45934.019079282407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45934.019079282407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45934.019079282407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45934.019079282407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45934.019079282407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45934.019079282407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45934.019079282407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45934.019079282407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45934.019079282407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45934.019079282407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45934.019079282407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45934.019079282407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45934.019079282407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45934.019079282407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45934.019079282407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45934.019079282407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45934.019079282407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45934.019079282407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45934.019079282407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45934.019079282407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45934.019079282407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45934.019079282407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45934.019079282407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45934.019079282407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45934.019079282407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45934.019079282407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45934.019079282407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45934.019079282407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45934.019079282407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45934.019079282407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45934.019079282407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45934.019079282407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45934.019079282407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45934.019079282407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45934.019079282407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45934.019079282407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45934.019079282407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45934.019079282407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45934.019079282407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45934.019079282407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45934.019079282407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45934.019079282407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45934.019079282407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45934.019079282407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45934.019079282407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45934.019079282407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45934.019079282407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45934.019079282407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45934.019079282407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45934.019079282407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45934.019079282407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45934.019079282407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45934.019079282407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45934.019079282407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45934.019079282407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45934.019079282407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45934.019079282407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45934.019079282407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45934.019079282407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45934.019079282407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45934.019079282407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45934.019079282407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45934.019079282407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45934.019079282407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45934.019079282407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45934.019079282407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45934.019079282407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45934.019079282407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45934.019079282407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45934.019079282407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45934.019079282407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45934.019079282407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45934.019079282407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45934.019079282407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45934.019079282407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45934.019079282407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45934.019079282407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45934.019079282407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45934.019079282407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45934.019079282407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45934.019079282407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45934.019079282407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45934.019079282407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45934.019079282407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45934.019079282407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45934.019079282407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45934.019079282407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45934.019079282407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45934.019079282407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45934.019079282407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45934.019079282407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45934.019079282407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45934.019079282407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45934.019079282407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45934.019079282407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45934.019079282407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45934.019079282407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45934.019079282407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45934.019079282407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45934.019079282407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45934.019079282407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45934.019079282407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45934.019079282407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45934.019079282407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45934.019079282407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45934.019079282407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45934.019079282407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45934.019079282407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45934.019079282407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45934.019079282407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45934.019079282407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45934.019079282407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45934.019079282407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45934.019079282407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45934.019079282407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45934.019079282407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45934.019079282407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45934.019079282407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45934.019079282407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45934.019079282407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45934.019079282407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45934.019079282407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45934.019079282407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45934.019079282407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45934.019079282407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45934.019079282407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45934.019079282407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45934.019079282407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45934.019079282407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45934.019079282407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45934.019079282407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45934.019079282407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45934.019079282407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45934.019079282407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45934.019079282407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45934.019079282407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45934.019079282407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45934.019079282407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45934.019079282407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45934.019079282407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45934.019079282407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45934.019079282407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45934.019079282407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45934.019079282407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45934.019079282407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45934.019079282407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45934.019079282407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45934.019079282407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45934.019079282407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45934.019079282407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45934.019079282407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45934.019079282407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45934.019079282407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45934.019079282407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45934.019079282407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45934.019079282407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45934.019079282407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45934.019079282407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45934.019079282407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45934.019079282407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45934.019079282407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45934.019079282407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45934.019079282407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45934.019079282407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45934.019079282407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45934.019079282407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45934.019079282407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45934.019079282407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45934.019079282407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45934.019079282407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45934.019079282407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45934.019079282407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45934.019079282407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45934.019079282407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45934.019079282407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45934.019079282407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45934.019079282407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45934.019079282407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45934.019079282407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45934.019079282407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45934.019079282407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45934.019079282407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45934.019079282407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45934.019079282407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45934.019079282407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45934.019079282407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45934.019079282407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45934.019079282407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45934.019079282407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45934.019079282407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45934.019079282407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45934.019079282407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45934.019079282407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45934.019079282407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45934.019079282407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45934.019079282407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45934.019079282407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45934.019079282407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45934.019079282407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45934.019079282407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45934.019079282407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45934.019079282407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45934.019079282407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45934.019079282407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45934.019079282407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45934.019079282407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45934.019079282407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45934.019079282407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45934.019079282407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45934.019079282407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45934.019079282407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45934.019079282407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45934.019079282407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45934.019079282407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45934.019079282407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45934.019079282407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45934.019079282407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45934.019079282407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45934.019079282407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45934.019079282407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45934.019079282407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45934.019079282407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45934.019079282407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45934.019079282407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c r="C2" s="18"/>
      <c r="D2" s="18"/>
      <c r="E2" s="18"/>
      <c r="F2" s="20"/>
      <c r="G2" s="21"/>
      <c r="H2" s="22"/>
      <c r="I2" s="19"/>
      <c r="J2" s="18"/>
      <c r="K2" s="50"/>
      <c r="L2" s="23"/>
    </row>
    <row r="3" spans="1:13" ht="15" customHeight="1">
      <c r="A3" s="19"/>
      <c r="B3" s="75" t="str">
        <f>IFERROR(VLOOKUP(D3,DB!A:K,11,0),"")</f>
        <v/>
      </c>
      <c r="C3" s="18"/>
      <c r="D3" s="75"/>
      <c r="E3" s="18"/>
      <c r="F3" s="20"/>
      <c r="G3" s="21">
        <f t="shared" ref="G2:G61" ca="1" si="0">IFERROR(NOW()-F3,"-")</f>
        <v>45934.019079282407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45934.019079282407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45934.019079282407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45934.019079282407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45934.019079282407</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45934.019079282407</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45934.019079282407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45934.019079282407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45934.019079282407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45934.019079282407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45934.019079282407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45934.019079282407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45934.019079282407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45934.019079282407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45934.019079282407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45934.019079282407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45934.019079282407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45934.019079282407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45934.019079282407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45934.019079282407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45934.019079282407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45934.019079282407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45934.019079282407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45934.019079282407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45934.019079282407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45934.019079282407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45934.019079282407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45934.019079282407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45934.019079282407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45934.019079282407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45934.019079282407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45934.019079282407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45934.019079282407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45934.019079282407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45934.019079282407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45934.019079282407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45934.019079282407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45934.019079282407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45934.019079282407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45934.019079282407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45934.019079282407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45934.019079282407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45934.019079282407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45934.019079282407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45934.019079282407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45934.019079282407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45934.019079282407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45934.019079282407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45934.019079282407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45934.019079282407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45934.019079282407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45934.019079282407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45934.019079282407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45934.019079282407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45934.019079282407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45934.019079282407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45934.019079282407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45934.019079282407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45934.019079282407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45934.019079282407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45934.019079282407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45934.019079282407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45934.019079282407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45934.019079282407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45934.019079282407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45934.019079282407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45934.019079282407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45934.019079282407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45934.019079282407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45934.019079282407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45934.019079282407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45934.019079282407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45934.019079282407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45934.019079282407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45934.019079282407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45934.019079282407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45934.019079282407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45934.019079282407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45934.019079282407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45934.019079282407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45934.019079282407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45934.019079282407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45934.019079282407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45934.019079282407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45934.019079282407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45934.019079282407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45934.019079282407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45934.019079282407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45934.019079282407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45934.019079282407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45934.019079282407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45934.019079282407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45934.019079282407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45934.019079282407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45934.019079282407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45934.019079282407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45934.019079282407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45934.019079282407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45934.019079282407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45934.019079282407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45934.019079282407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45934.019079282407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45934.019079282407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45934.019079282407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45934.019079282407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45934.019079282407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45934.019079282407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45934.019079282407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45934.019079282407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45934.019079282407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45934.019079282407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45934.019079282407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45934.019079282407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45934.019079282407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45934.019079282407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45934.019079282407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45934.019079282407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45934.019079282407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45934.019079282407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45934.019079282407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45934.019079282407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45934.019079282407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45934.019079282407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45934.019079282407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45934.019079282407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45934.019079282407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45934.019079282407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45934.019079282407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45934.019079282407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45934.019079282407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45934.019079282407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45934.019079282407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45934.019079282407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45934.019079282407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45934.019079282407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45934.019079282407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45934.019079282407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45934.019079282407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45934.019079282407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45934.019079282407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45934.019079282407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45934.019079282407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45934.019079282407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45934.019079282407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45934.019079282407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45934.019079282407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45934.019079282407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45934.019079282407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45934.019079282407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45934.019079282407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45934.019079282407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45934.019079282407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45934.019079282407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45934.019079282407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45934.019079282407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45934.019079282407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45934.019079282407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45934.019079282407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45934.019079282407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45934.019079282407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45934.019079282407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45934.019079282407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45934.019079282407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45934.019079282407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45934.019079282407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45934.019079282407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45934.019079282407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45934.019079282407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45934.019079282407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45934.019079282407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45934.019079282407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45934.019079282407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45934.019079282407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45934.019079282407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45934.019079282407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45934.019079282407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45934.019079282407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45934.019079282407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45934.019079282407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45934.019079282407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45934.019079282407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45934.019079282407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45934.019079282407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45934.019079282407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45934.019079282407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45934.019079282407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45934.019079282407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45934.019079282407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45934.019079282407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45934.019079282407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45934.019079282407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45934.019079282407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45934.019079282407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45934.019079282407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45934.019079282407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45934.019079282407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45934.019079282407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45934.019079282407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45934.019079282407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45934.019079282407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45934.019079282407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45934.019079282407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45934.019079282407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45934.019079282407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45934.019079282407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45934.019079282407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45934.019079282407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45934.019079282407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45934.019079282407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45934.019079282407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45934.019079282407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45934.019079282407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45934.019079282407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45934.019079282407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45934.019079282407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45934.019079282407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45934.019079282407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45934.019079282407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45934.019079282407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45934.019079282407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45934.019079282407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45934.019079282407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45934.019079282407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45934.019079282407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45934.019079282407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45934.019079282407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45934.019079282407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45934.019079282407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45934.019079282407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45934.019079282407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45934.019079282407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45934.019079282407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45934.019079282407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45934.019079282407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45934.019079282407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45934.019079282407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45934.019079282407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45934.019079282407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45934.019079282407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45934.019079282407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45934.019079282407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45934.019079282407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45934.019079282407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45934.019079282407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45934.019079282407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45934.019079282407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45934.019079282407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45934.019079282407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45934.019079282407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45934.019079282407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45934.019079282407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45934.019079282407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45934.019079282407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45934.019079282407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45934.019079282407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45934.019079282407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45934.019079282407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45934.019079282407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45934.019079282407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45934.019079282407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45934.019079282407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45934.019079282407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45934.019079282407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45934.019079282407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45934.019079282407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45934.019079282407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45934.019079282407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45934.019079282407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45934.019079282407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45934.019079282407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45934.019079282407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45934.019079282407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45934.019079282407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45934.019079282407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45934.019079282407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45934.019079282407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45934.019079282407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45934.019079282407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45934.019079282407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45934.019079282407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45934.019079282407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45934.019079282407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45934.019079282407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45934.019079282407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45934.019079282407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45934.019079282407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45934.019079282407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45934.019079282407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45934.019079282407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45934.019079282407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45934.019079282407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45934.019079282407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45934.019079282407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45934.019079282407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45934.019079282407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45934.019079282407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45934.019079282407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45934.019079282407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45934.019079282407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45934.019079282407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45934.019079282407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45934.019079282407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45934.019079282407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45934.019079282407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45934.019079282407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45934.019079282407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45934.019079282407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45934.019079282407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45934.019079282407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45934.019079282407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45934.019079282407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45934.019079282407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45934.019079282407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45934.019079282407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45934.019079282407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45934.019079282407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45934.019079282407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45934.019079282407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45934.019079282407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45934.019079282407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45934.019079282407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45934.019079282407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45934.019079282407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45934.019079282407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45934.019079282407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45934.019079282407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45934.019079282407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45934.019079282407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45934.019079282407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45934.019079282407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45934.019079282407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45934.019079282407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45934.019079282407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45934.019079282407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45934.019079282407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45934.019079282407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45934.019079282407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45934.019079282407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45934.019079282407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45934.019079282407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45934.019079282407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45934.019079282407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45934.019079282407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45934.019079282407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45934.019079282407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45934.019079282407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45934.019079282407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45934.019079282407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45934.019079282407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45934.019079282407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45934.019079282407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45934.019079282407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45934.019079282407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45934.019079282407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45934.019079282407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45934.019079282407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45934.019079282407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45934.019079282407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45934.019079282407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45934.019079282407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45934.019079282407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45934.019079282407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45934.019079282407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45934.019079282407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45934.019079282407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45934.019079282407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45934.019079282407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45934.019079282407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45934.019079282407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45934.019079282407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45934.019079282407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45934.019079282407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45934.019079282407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45934.019079282407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45934.019079282407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45934.019079282407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45934.019079282407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45934.019079282407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45934.019079282407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45934.019079282407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45934.019079282407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45934.019079282407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45934.019079282407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45934.019079282407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45934.019079282407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45934.019079282407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45934.019079282407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45934.019079282407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45934.019079282407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45934.019079282407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45934.019079282407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45934.019079282407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45934.019079282407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45934.019079282407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45934.019079282407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45934.019079282407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45934.019079282407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45934.019079282407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45934.019079282407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45934.019079282407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45934.019079282407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45934.019079282407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45934.019079282407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45934.019079282407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45934.019079282407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45934.019079282407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45934.019079282407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45934.019079282407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45934.019079282407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45934.019079282407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45934.019079282407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45934.019079282407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45934.019079282407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45934.019079282407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45934.019079282407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45934.019079282407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45934.019079282407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45934.019079282407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45934.019079282407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45934.019079282407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45934.019079282407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45934.019079282407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45934.019079282407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45934.019079282407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45934.019079282407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45934.019079282407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45934.019079282407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45934.019079282407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45934.019079282407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45934.019079282407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45934.019079282407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45934.019079282407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45934.019079282407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45934.019079282407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45934.019079282407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45934.019079282407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45934.019079282407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45934.019079282407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45934.019079282407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45934.019079282407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45934.019079282407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45934.019079282407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45934.019079282407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45934.019079282407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45934.019079282407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45934.019079282407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45934.019079282407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45934.019079282407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45934.019079282407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45934.019079282407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45934.019079282407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45934.019079282407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45934.019079282407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45934.019079282407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45934.019079282407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45934.019079282407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45934.019079282407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45934.019079282407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45934.019079282407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45934.019079282407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45934.019079282407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45934.019079282407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45934.019079282407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45934.019079282407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45934.019079282407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45934.019079282407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45934.019079282407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45934.019079282407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45934.019079282407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45934.019079282407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45934.019079282407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45934.019079282407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45934.019079282407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45934.019079282407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45934.019079282407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45934.019079282407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45934.019079282407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45934.019079282407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45934.019079282407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45934.019079282407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45934.019079282407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45934.019079282407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45934.019079282407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45934.019079282407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45934.019079282407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45934.019079282407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45934.019079282407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45934.019079282407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45934.019079282407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45934.019079282407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45934.019079282407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45934.019079282407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45934.019079282407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45934.019079282407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45934.019079282407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45934.019079282407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45934.019079282407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45934.019079282407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45934.019079282407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45934.019079282407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45934.019079282407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45934.019079282407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45934.019079282407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45934.019079282407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45934.019079282407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45934.019079282407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45934.019079282407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45934.019079282407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45934.019079282407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45934.019079282407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45934.019079282407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45934.019079282407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45934.019079282407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45934.019079282407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45934.019079282407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45934.019079282407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45934.019079282407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45934.019079282407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45934.019079282407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45934.019079282407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45934.019079282407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45934.019079282407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45934.019079282407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45934.019079282407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45934.019079282407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45934.019079282407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45934.019079282407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45934.019079282407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45934.019079282407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45934.019079282407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45934.019079282407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45934.019079282407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45934.019079282407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45934.019079282407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45934.019079282407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45934.019079282407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45934.019079282407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45934.019079282407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45934.019079282407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45934.019079282407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45934.019079282407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45934.019079282407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45934.019079282407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45934.019079282407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45934.019079282407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45934.019079282407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45934.019079282407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45934.019079282407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45934.019079282407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45934.019079282407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45934.019079282407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45934.019079282407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45934.019079282407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45934.019079282407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45934.019079282407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45934.019079282407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45934.019079282407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45934.019079282407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45934.019079282407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45934.019079282407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45934.019079282407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45934.019079282407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45934.019079282407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45934.019079282407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45934.019079282407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45934.019079282407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45934.019079282407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45934.019079282407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45934.019079282407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45934.019079282407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45934.019079282407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45934.019079282407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45934.019079282407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45934.019079282407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45934.019079282407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45934.019079282407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45934.019079282407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45934.019079282407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45934.019079282407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45934.019079282407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45934.019079282407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45934.019079282407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45934.019079282407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45934.019079282407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45934.019079282407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45934.019079282407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45934.019079282407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45934.019079282407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45934.019079282407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45934.019079282407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45934.019079282407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45934.019079282407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45934.019079282407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45934.019079282407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45934.019079282407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45934.019079282407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45934.019079282407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45934.019079282407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45934.019079282407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45934.019079282407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45934.019079282407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45934.019079282407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45934.019079282407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45934.019079282407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45934.019079282407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45934.019079282407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45934.019079282407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45934.019079282407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45934.019079282407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45934.019079282407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45934.019079282407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45934.019079282407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45934.019079282407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45934.019079282407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45934.019079282407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45934.019079282407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45934.019079282407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45934.019079282407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45934.019079282407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45934.019079282407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45934.019079282407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45934.019079282407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45934.019079282407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45934.019079282407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45934.019079282407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45934.019079282407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45934.019079282407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45934.019079282407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45934.019079282407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45934.019079282407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45934.019079282407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45934.019079282407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45934.019079282407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45934.019079282407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45934.019079282407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45934.019079282407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45934.019079282407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45934.019079282407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45934.019079282407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45934.019079282407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45934.019079282407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45934.019079282407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45934.019079282407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45934.019079282407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45934.019079282407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45934.019079282407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45934.019079282407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45934.019079282407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45934.019079282407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45934.019079282407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45934.019079282407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45934.019079282407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45934.019079282407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45934.019079282407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45934.019079282407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45934.019079282407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45934.019079282407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45934.019079282407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45934.019079282407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45934.019079282407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45934.019079282407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45934.019079282407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45934.019079282407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45934.019079282407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45934.019079282407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45934.019079282407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45934.019079282407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45934.019079282407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45934.019079282407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45934.019079282407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45934.019079282407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45934.019079282407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45934.019079282407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45934.019079282407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45934.019079282407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45934.019079282407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45934.019079282407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45934.019079282407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45934.019079282407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45934.019079282407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45934.019079282407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45934.019079282407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45934.019079282407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45934.019079282407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45934.019079282407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45934.019079282407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45934.019079282407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45934.019079282407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45934.019079282407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45934.019079282407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45934.019079282407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45934.019079282407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45934.019079282407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45934.019079282407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45934.019079282407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45934.019079282407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45934.019079282407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45934.019079282407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45934.019079282407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45934.019079282407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45934.019079282407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45934.019079282407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45934.019079282407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45934.019079282407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45934.019079282407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45934.019079282407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45934.019079282407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45934.019079282407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45934.019079282407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45934.019079282407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45934.019079282407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45934.019079282407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45934.019079282407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45934.019079282407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45934.019079282407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45934.019079282407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45934.019079282407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45934.019079282407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45934.019079282407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45934.019079282407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45934.019079282407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45934.019079282407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45934.019079282407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45934.019079282407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45934.019079282407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45934.019079282407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45934.019079282407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45934.019079282407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45934.019079282407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45934.019079282407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45934.019079282407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45934.019079282407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45934.019079282407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45934.019079282407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45934.019079282407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45934.019079282407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45934.019079282407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45934.019079282407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45934.019079282407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45934.019079282407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45934.019079282407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45934.019079282407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45934.019079282407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45934.019079282407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45934.019079282407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45934.019079282407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45934.019079282407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45934.019079282407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45934.019079282407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45934.019079282407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45934.019079282407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45934.019079282407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45934.019079282407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45934.019079282407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45934.019079282407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45934.019079282407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45934.019079282407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45934.019079282407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45934.019079282407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45934.019079282407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45934.019079282407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45934.019079282407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45934.019079282407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45934.019079282407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45934.019079282407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45934.019079282407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45934.019079282407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45934.019079282407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45934.019079282407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45934.019079282407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45934.019079282407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45934.019079282407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45934.019079282407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45934.019079282407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45934.019079282407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45934.019079282407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45934.019079282407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45934.019079282407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45934.019079282407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45934.019079282407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45934.019079282407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45934.019079282407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45934.019079282407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45934.019079282407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45934.019079282407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45934.019079282407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45934.019079282407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45934.019079282407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45934.019079282407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45934.019079282407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45934.019079282407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45934.019079282407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45934.019079282407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45934.019079282407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45934.019079282407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45934.019079282407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45934.019079282407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45934.019079282407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45934.019079282407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45934.019079282407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45934.019079282407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45934.019079282407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45934.019079282407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45934.019079282407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45934.019079282407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45934.019079282407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45934.019079282407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45934.019079282407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45934.019079282407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45934.019079282407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45934.019079282407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45934.019079282407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45934.019079282407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45934.019079282407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45934.019079282407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45934.019079282407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45934.019079282407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45934.019079282407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45934.019079282407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45934.019079282407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45934.019079282407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45934.019079282407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45934.019079282407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45934.019079282407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45934.019079282407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45934.019079282407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45934.019079282407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45934.019079282407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45934.019079282407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45934.019079282407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45934.019079282407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45934.019079282407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45934.019079282407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45934.019079282407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45934.019079282407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45934.019079282407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45934.019079282407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45934.019079282407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45934.019079282407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45934.019079282407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45934.019079282407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45934.019079282407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45934.019079282407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45934.019079282407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45934.019079282407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45934.019079282407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45934.019079282407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45934.019079282407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45934.019079282407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45934.019079282407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45934.019079282407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45934.019079282407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45934.019079282407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45934.019079282407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45934.019079282407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45934.019079282407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45934.019079282407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45934.019079282407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45934.019079282407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45934.019079282407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45934.019079282407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45934.019079282407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45934.019079282407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45934.019079282407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45934.019079282407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45934.019079282407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45934.019079282407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45934.019079282407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45934.019079282407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45934.019079282407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45934.019079282407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45934.019079282407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45934.019079282407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45934.019079282407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45934.019079282407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45934.019079282407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45934.019079282407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45934.019079282407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45934.019079282407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45934.019079282407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45934.019079282407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45934.019079282407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45934.019079282407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45934.019079282407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45934.019079282407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45934.019079282407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45934.019079282407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45934.019079282407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45934.019079282407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45934.019079282407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45934.019079282407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45934.019079282407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45934.019079282407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45934.019079282407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45934.019079282407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45934.019079282407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45934.019079282407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45934.019079282407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45934.019079282407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45934.019079282407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45934.019079282407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45934.019079282407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45934.019079282407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45934.019079282407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45934.019079282407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45934.019079282407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45934.019079282407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45934.019079282407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45934.019079282407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45934.019079282407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45934.019079282407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45934.019079282407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45934.019079282407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45934.019079282407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45934.019079282407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45934.019079282407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45934.019079282407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45934.019079282407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45934.019079282407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45934.019079282407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45934.019079282407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45934.019079282407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45934.019079282407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45934.019079282407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45934.019079282407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45934.019079282407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45934.019079282407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45934.019079282407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45934.019079282407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45934.019079282407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45934.019079282407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45934.019079282407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45934.019079282407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45934.019079282407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45934.019079282407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45934.019079282407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45934.019079282407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45934.019079282407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45934.019079282407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45934.019079282407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45934.019079282407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45934.019079282407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45934.019079282407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45934.019079282407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45934.019079282407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45934.019079282407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45934.019079282407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45934.019079282407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45934.019079282407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45934.019079282407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45934.019079282407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45934.019079282407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45934.019079282407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45934.019079282407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45934.019079282407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45934.019079282407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45934.019079282407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45934.019079282407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45934.019079282407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45934.019079282407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45934.019079282407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45934.019079282407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45934.019079282407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45934.019079282407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45934.019079282407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45934.019079282407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45934.019079282407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45934.019079282407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45934.019079282407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45934.019079282407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45934.019079282407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45934.019079282407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45934.019079282407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45934.019079282407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45934.019079282407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45934.019079282407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45934.019079282407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45934.019079282407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45934.019079282407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45934.019079282407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45934.019079282407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45934.019079282407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45934.019079282407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45934.019079282407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45934.019079282407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45934.019079282407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45934.019079282407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45934.019079282407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45934.019079282407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45934.019079282407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45934.019079282407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45934.019079282407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45934.019079282407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45934.019079282407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45934.019079282407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45934.019079282407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45934.019079282407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45934.019079282407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45934.019079282407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45934.019079282407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45934.019079282407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45934.019079282407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45934.019079282407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45934.019079282407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45934.019079282407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45934.019079282407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45934.019079282407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45934.019079282407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45934.019079282407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45934.019079282407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45934.019079282407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45934.019079282407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45934.019079282407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45934.019079282407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45934.019079282407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45934.019079282407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45934.019079282407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45934.019079282407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45934.019079282407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45934.019079282407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45934.019079282407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45934.019079282407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45934.019079282407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45934.019079282407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45934.019079282407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45934.019079282407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45934.019079282407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45934.019079282407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45934.019079282407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45934.019079282407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45934.019079282407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45934.019079282407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45934.019079282407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45934.019079282407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45934.019079282407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45934.019079282407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45934.019079282407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45934.019079282407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45934.019079282407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45934.019079282407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45934.019079282407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45934.019079282407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45934.019079282407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45934.019079282407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45934.019079282407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45934.019079282407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45934.019079282407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45934.019079282407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45934.019079282407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45934.019079282407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45934.019079282407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45934.019079282407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45934.019079282407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45934.019079282407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45934.019079282407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45934.019079282407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45934.019079282407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45934.019079282407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45934.019079282407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45934.019079282407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45934.019079282407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45934.019079282407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45934.019079282407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45934.019079282407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45934.019079282407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45934.019079282407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45934.019079282407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45934.019079282407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45934.019079282407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45934.019079282407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45934.019079282407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45934.019079282407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45934.019079282407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45934.019079282407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45934.019079282407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45934.019079282407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45934.019079282407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45934.019079282407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45934.019079282407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45934.019079282407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45934.019079282407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45934.019079282407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45934.019079282407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45934.019079282407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45934.019079282407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45934.019079282407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45934.019079282407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45934.019079282407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45934.019079282407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45934.019079282407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45934.019079282407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45934.019079282407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45934.019079282407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45934.019079282407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45934.019079282407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45934.019079282407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45934.019079282407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45934.019079282407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45934.019079282407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45934.019079282407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45934.019079282407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45934.019079282407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45934.019079282407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45934.019079282407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45934.019079282407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45934.019079282407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45934.019079282407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45934.019079282407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45934.019079282407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45934.019079282407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45934.019079282407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45934.019079282407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45934.019079282407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45934.019079282407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45934.019079282407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45934.019079282407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45934.019079282407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45934.019079282407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45934.019079282407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45934.019079282407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45934.019079282407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45934.019079282407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45934.019079282407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45934.019079282407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45934.019079282407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45934.019079282407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45934.019079282407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45934.019079282407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45934.019079282407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45934.019079282407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45934.019079282407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45934.019079282407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45934.019079282407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45934.019079282407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45934.019079282407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45934.019079282407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45934.019079282407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45934.019079282407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45934.019079282407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45934.019079282407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45934.019079282407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45934.019079282407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45934.019079282407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45934.019079282407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45934.019079282407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45934.019079282407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45934.019079282407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45934.019079282407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45934.019079282407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45934.019079282407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45934.019079282407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45934.019079282407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45934.019079282407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45934.019079282407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45934.019079282407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45934.019079282407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45934.019079282407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45934.019079282407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45934.019079282407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45934.019079282407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45934.019079282407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45934.019079282407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45934.019079282407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45934.019079282407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45934.019079282407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45934.019079282407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45934.019079282407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45934.019079282407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45934.019079282407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45934.019079282407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45934.019079282407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45934.019079282407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45934.019079282407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45934.019079282407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45934.019079282407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45934.019079282407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45934.019079282407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45934.019079282407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45934.019079282407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45934.019079282407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45934.019079282407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45934.019079282407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45934.019079282407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45934.019079282407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45934.019079282407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45934.019079282407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45934.019079282407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45934.019079282407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45934.019079282407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45934.019079282407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45934.019079282407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45934.019079282407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45934.019079282407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45934.019079282407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45934.019079282407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45934.019079282407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45934.019079282407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45934.019079282407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45934.019079282407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45934.019079282407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45934.019079282407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45934.019079282407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45934.019079282407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45934.019079282407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45934.019079282407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45934.019079282407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45934.019079282407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45934.019079282407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45934.019079282407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45934.019079282407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45934.019079282407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45934.019079282407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45934.019079282407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45934.019079282407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45934.019079282407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45934.019079282407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45934.019079282407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45934.019079282407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45934.019079282407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45934.019079282407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45934.019079282407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45934.019079282407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45934.019079282407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45934.019079282407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45934.019079282407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45934.019079282407</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tabSelected="1" workbookViewId="0">
      <selection activeCell="D10" sqref="D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230.5383616898107</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3.1288015046302462</v>
      </c>
      <c r="H3" s="113">
        <v>45930.847372685188</v>
      </c>
      <c r="I3" s="110" t="str">
        <f>IFERROR(VLOOKUP(D3,DB!A:F,6,0),"")</f>
        <v>SCECO</v>
      </c>
      <c r="J3" s="110" t="str">
        <f>IFERROR(VLOOKUP(D3,DB!A:G,7,0),"")</f>
        <v>In progress</v>
      </c>
      <c r="K3" s="115" t="s">
        <v>39058</v>
      </c>
      <c r="L3" s="107" t="str">
        <f>IFERROR(VLOOKUP(D3,DB!A:I,9,0),"")</f>
        <v>Latis</v>
      </c>
    </row>
    <row r="4" spans="1:16" ht="36.75" customHeight="1">
      <c r="A4" s="110" t="s">
        <v>39059</v>
      </c>
      <c r="B4" s="110" t="str">
        <f>IFERROR(VLOOKUP(D4,DB!A:K,11,0),"")</f>
        <v>R4</v>
      </c>
      <c r="C4" s="111">
        <v>1</v>
      </c>
      <c r="D4" s="107" t="s">
        <v>36682</v>
      </c>
      <c r="E4" s="112" t="s">
        <v>38964</v>
      </c>
      <c r="F4" s="113">
        <v>45933.919965277775</v>
      </c>
      <c r="G4" s="114">
        <f ca="1">IFERROR(NOW()-F4,"")</f>
        <v>9.9114004631701391E-2</v>
      </c>
      <c r="H4" s="113">
        <v>45933.903807870367</v>
      </c>
      <c r="I4" s="110" t="str">
        <f>IFERROR(VLOOKUP(D4,DB!A:F,6,0),"")</f>
        <v>Generator-SG</v>
      </c>
      <c r="J4" s="110" t="str">
        <f>IFERROR(VLOOKUP(D4,DB!A:G,7,0),"")</f>
        <v>Weak</v>
      </c>
      <c r="K4" s="115" t="s">
        <v>39060</v>
      </c>
      <c r="L4" s="107" t="str">
        <f>IFERROR(VLOOKUP(D4,DB!A:I,9,0),"")</f>
        <v>Latis</v>
      </c>
    </row>
    <row r="5" spans="1:16" ht="39" customHeight="1">
      <c r="A5" s="110" t="s">
        <v>39061</v>
      </c>
      <c r="B5" s="110" t="str">
        <f>IFERROR(VLOOKUP(D5,DB!A:K,11,0),"")</f>
        <v>R4</v>
      </c>
      <c r="C5" s="111">
        <v>1</v>
      </c>
      <c r="D5" s="107" t="s">
        <v>34306</v>
      </c>
      <c r="E5" s="112" t="s">
        <v>38964</v>
      </c>
      <c r="F5" s="113">
        <v>45933.946527777778</v>
      </c>
      <c r="G5" s="114">
        <f ca="1">IFERROR(NOW()-F5,"")</f>
        <v>7.2551504628791008E-2</v>
      </c>
      <c r="H5" s="113">
        <v>45933.751400462963</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39064</v>
      </c>
      <c r="E6" s="112" t="s">
        <v>38964</v>
      </c>
      <c r="F6" s="113">
        <v>45934.010636574072</v>
      </c>
      <c r="G6" s="114">
        <f ca="1">IFERROR(NOW()-F6,"")</f>
        <v>8.4427083347691223E-3</v>
      </c>
      <c r="H6" s="113">
        <v>45934.004814814813</v>
      </c>
      <c r="I6" s="110" t="str">
        <f>IFERROR(VLOOKUP(D6,DB!A:F,6,0),"")</f>
        <v>Generator-SG</v>
      </c>
      <c r="J6" s="110" t="str">
        <f>IFERROR(VLOOKUP(D6,DB!A:G,7,0),"")</f>
        <v>Dead</v>
      </c>
      <c r="K6" s="115" t="s">
        <v>39060</v>
      </c>
      <c r="L6" s="107" t="str">
        <f>IFERROR(VLOOKUP(D6,DB!A:I,9,0),"")</f>
        <v>Latis</v>
      </c>
    </row>
    <row r="7" spans="1:16" ht="15" customHeight="1">
      <c r="A7" s="110"/>
      <c r="B7" s="110" t="str">
        <f>IFERROR(VLOOKUP(D7,DB!A:K,11,0),"")</f>
        <v/>
      </c>
      <c r="C7" s="111"/>
      <c r="D7" s="107"/>
      <c r="E7" s="112"/>
      <c r="F7" s="113"/>
      <c r="G7" s="114">
        <f ca="1">IFERROR(NOW()-F7,"")</f>
        <v>45934.019079282407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45934.019079282407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45934.019079282407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45934.019079282407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45934.019079282407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45934.019079282407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45934.019079282407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45934.019079282407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45934.019079282407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45934.019079282407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45934.019079282407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45934.019079282407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45934.019079282407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45934.019079282407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45934.019079282407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45934.019079282407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45934.019079282407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45934.019079282407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45934.019079282407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45934.019079282407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45934.019079282407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45934.019079282407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45934.019079282407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45934.019079282407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45934.019079282407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45934.019079282407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45934.019079282407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45934.019079282407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45934.019079282407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45934.019079282407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45934.019079282407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45934.019079282407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45934.019079282407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45934.019079282407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45934.019079282407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45934.019079282407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45934.019079282407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45934.019079282407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45934.019079282407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45934.019079282407</v>
      </c>
      <c r="H46" s="113"/>
      <c r="I46" s="110" t="str">
        <f>IFERROR(VLOOKUP(D46,DB!A:F,6,0),"")</f>
        <v/>
      </c>
      <c r="J46" s="110" t="str">
        <f>IFERROR(VLOOKUP(D46,DB!A:G,7,0),"")</f>
        <v/>
      </c>
      <c r="K46" s="115"/>
      <c r="L46" s="10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42.187019097218581</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7.8302019675902557</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0.20652141203754582</v>
      </c>
      <c r="H4" s="38">
        <v>45933.807002314818</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3</v>
      </c>
      <c r="D5" s="37" t="s">
        <v>38139</v>
      </c>
      <c r="E5" s="37" t="s">
        <v>38964</v>
      </c>
      <c r="F5" s="38">
        <v>45933.952939814815</v>
      </c>
      <c r="G5" s="39">
        <f ca="1">IFERROR(NOW()-F5,"-")</f>
        <v>6.6139467591710854E-2</v>
      </c>
      <c r="H5" s="38">
        <v>45933.946215277778</v>
      </c>
      <c r="I5" s="37" t="str">
        <f>IFERROR(VLOOKUP(D5,DB!A:F,6,0),"")</f>
        <v>SCECO</v>
      </c>
      <c r="J5" s="37" t="str">
        <f>IFERROR(VLOOKUP(D5,DB!A:G,7,0),"")</f>
        <v>Haj Removal</v>
      </c>
      <c r="K5" s="37" t="s">
        <v>39072</v>
      </c>
      <c r="L5" s="37" t="str">
        <f>IFERROR(VLOOKUP(D5,DB!A:I,9,0),"")</f>
        <v>Latis</v>
      </c>
      <c r="M5" s="136"/>
    </row>
    <row r="6" spans="1:13" ht="15">
      <c r="A6" s="37" t="s">
        <v>39073</v>
      </c>
      <c r="B6" s="37" t="str">
        <f>IFERROR(VLOOKUP(D6,DB!A:K,11,0),"")</f>
        <v>R5</v>
      </c>
      <c r="C6" s="37">
        <v>1</v>
      </c>
      <c r="D6" s="37" t="s">
        <v>38165</v>
      </c>
      <c r="E6" s="37" t="s">
        <v>38964</v>
      </c>
      <c r="F6" s="38">
        <v>45933.975925925923</v>
      </c>
      <c r="G6" s="39">
        <f ca="1">IFERROR(NOW()-F6,"-")</f>
        <v>4.3153356484253891E-2</v>
      </c>
      <c r="H6" s="38">
        <v>45933.946215277778</v>
      </c>
      <c r="I6" s="37" t="str">
        <f>IFERROR(VLOOKUP(D6,DB!A:F,6,0),"")</f>
        <v>SCECO</v>
      </c>
      <c r="J6" s="37" t="str">
        <f>IFERROR(VLOOKUP(D6,DB!A:G,7,0),"")</f>
        <v>Haj Removal</v>
      </c>
      <c r="K6" s="37" t="s">
        <v>39072</v>
      </c>
      <c r="L6" s="37" t="str">
        <f>IFERROR(VLOOKUP(D6,DB!A:I,9,0),"")</f>
        <v>Latis</v>
      </c>
      <c r="M6" s="136"/>
    </row>
    <row r="7" spans="1:13" ht="15">
      <c r="A7" s="37"/>
      <c r="B7" s="37" t="str">
        <f>IFERROR(VLOOKUP(D7,DB!A:K,11,0),"")</f>
        <v/>
      </c>
      <c r="C7" s="37"/>
      <c r="D7" s="37"/>
      <c r="E7" s="37"/>
      <c r="F7" s="38"/>
      <c r="G7" s="39">
        <f ca="1">IFERROR(NOW()-F7,"-")</f>
        <v>45934.019079282407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45934.019079282407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45934.019079282407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45934.019079282407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45934.019079282407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45934.019079282407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45934.019079282407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45934.019079282407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45934.019079282407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45934.019079282407</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45934.019079282407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45934.019079282407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45934.019079282407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45934.019079282407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45934.019079282407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45934.019079282407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45934.019079282407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45934.019079282407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45934.019079282407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45934.019079282407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45934.019079282407</v>
      </c>
      <c r="H27" s="38"/>
      <c r="I27" s="37" t="str">
        <f>IFERROR(VLOOKUP(D27,DB!A:F,6,0),"")</f>
        <v/>
      </c>
      <c r="J27" s="37" t="str">
        <f>IFERROR(VLOOKUP(D27,DB!A:G,7,0),"")</f>
        <v/>
      </c>
      <c r="K27" s="37"/>
      <c r="L27" s="37" t="str">
        <f>IFERROR(VLOOKUP(D27,DB!A:I,9,0),"")</f>
        <v/>
      </c>
      <c r="M27" s="136"/>
    </row>
    <row r="28" spans="1:13" ht="15">
      <c r="A28" s="92"/>
      <c r="B28" s="92" t="str">
        <f>IFERROR(VLOOKUP(D28,DB!A:K,11,0),"")</f>
        <v/>
      </c>
      <c r="C28" s="92"/>
      <c r="D28" s="92"/>
      <c r="E28" s="92"/>
      <c r="F28" s="134"/>
      <c r="G28" s="135">
        <f ca="1">IFERROR(NOW()-F28,"-")</f>
        <v>45934.019079282407</v>
      </c>
      <c r="H28" s="134"/>
      <c r="I28" s="92" t="str">
        <f>IFERROR(VLOOKUP(D28,DB!A:F,6,0),"")</f>
        <v/>
      </c>
      <c r="J28" s="92" t="str">
        <f>IFERROR(VLOOKUP(D28,DB!A:G,7,0),"")</f>
        <v/>
      </c>
      <c r="K28" s="92"/>
      <c r="L28" s="92" t="str">
        <f>IFERROR(VLOOKUP(D28,DB!A:I,9,0),"")</f>
        <v/>
      </c>
      <c r="M28" s="136"/>
    </row>
    <row r="29" spans="1:13" ht="15">
      <c r="A29" s="37"/>
      <c r="B29" s="37" t="str">
        <f>IFERROR(VLOOKUP(D29,DB!A:K,11,0),"")</f>
        <v/>
      </c>
      <c r="C29" s="37"/>
      <c r="D29" s="37"/>
      <c r="E29" s="37"/>
      <c r="F29" s="38"/>
      <c r="G29" s="39">
        <f ca="1">IFERROR(NOW()-F29,"-")</f>
        <v>45934.019079282407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45934.019079282407</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1"/>
      <c r="E31" s="37"/>
      <c r="F31" s="38"/>
      <c r="G31" s="39">
        <f ca="1">IFERROR(NOW()-F31,"-")</f>
        <v>45934.019079282407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45934.019079282407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45934.019079282407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45934.019079282407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45934.019079282407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45934.019079282407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45934.019079282407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45934.019079282407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45934.019079282407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45934.019079282407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45934.019079282407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45934.019079282407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45934.019079282407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45934.019079282407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45934.019079282407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45934.019079282407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45934.019079282407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45934.019079282407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45934.019079282407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45934.019079282407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45934.019079282407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45934.019079282407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45934.019079282407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45934.019079282407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45934.019079282407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45934.019079282407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45934.019079282407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45934.019079282407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45934.019079282407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45934.019079282407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45934.019079282407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45934.019079282407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45934.019079282407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45934.019079282407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45934.019079282407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45934.019079282407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45934.019079282407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45934.019079282407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45934.019079282407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45934.019079282407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45934.019079282407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45934.019079282407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45934.019079282407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45934.019079282407</v>
      </c>
      <c r="H74" s="38"/>
      <c r="I74" s="37" t="str">
        <f>IFERROR(VLOOKUP(D74,DB!A:F,6,0),"")</f>
        <v/>
      </c>
      <c r="J74" s="37" t="str">
        <f>IFERROR(VLOOKUP(D74,DB!A:G,7,0),"")</f>
        <v/>
      </c>
      <c r="K74" s="37"/>
      <c r="L74" s="37" t="str">
        <f>IFERROR(VLOOKUP(D74,DB!A:I,9,0),"")</f>
        <v/>
      </c>
      <c r="M74" s="136"/>
    </row>
    <row r="75" spans="1:13" ht="15">
      <c r="A75" s="92"/>
      <c r="B75" s="92" t="str">
        <f>IFERROR(VLOOKUP(D75,DB!A:K,11,0),"")</f>
        <v/>
      </c>
      <c r="C75" s="92"/>
      <c r="D75" s="92"/>
      <c r="E75" s="92"/>
      <c r="F75" s="134"/>
      <c r="G75" s="135">
        <f ca="1">IFERROR(NOW()-F75,"-")</f>
        <v>45934.019079282407</v>
      </c>
      <c r="H75" s="134"/>
      <c r="I75" s="92" t="str">
        <f>IFERROR(VLOOKUP(D75,DB!A:F,6,0),"")</f>
        <v/>
      </c>
      <c r="J75" s="92" t="str">
        <f>IFERROR(VLOOKUP(D75,DB!A:G,7,0),"")</f>
        <v/>
      </c>
      <c r="K75" s="92"/>
      <c r="L75" s="92" t="str">
        <f>IFERROR(VLOOKUP(D75,DB!A:I,9,0),"")</f>
        <v/>
      </c>
      <c r="M75" s="136"/>
    </row>
    <row r="76" spans="1:13" ht="15">
      <c r="A76" s="92"/>
      <c r="B76" s="92" t="str">
        <f>IFERROR(VLOOKUP(D76,DB!A:K,11,0),"")</f>
        <v/>
      </c>
      <c r="C76" s="92"/>
      <c r="D76" s="92"/>
      <c r="E76" s="92"/>
      <c r="F76" s="134"/>
      <c r="G76" s="135">
        <f ca="1">IFERROR(NOW()-F76,"-")</f>
        <v>45934.019079282407</v>
      </c>
      <c r="H76" s="134"/>
      <c r="I76" s="92" t="str">
        <f>IFERROR(VLOOKUP(D76,DB!A:F,6,0),"")</f>
        <v/>
      </c>
      <c r="J76" s="92" t="str">
        <f>IFERROR(VLOOKUP(D76,DB!A:G,7,0),"")</f>
        <v/>
      </c>
      <c r="K76" s="92"/>
      <c r="L76" s="92" t="str">
        <f>IFERROR(VLOOKUP(D76,DB!A:I,9,0),"")</f>
        <v/>
      </c>
    </row>
    <row r="77" spans="1:13" ht="15">
      <c r="A77" s="37"/>
      <c r="B77" s="37" t="str">
        <f>IFERROR(VLOOKUP(D77,DB!A:K,11,0),"")</f>
        <v/>
      </c>
      <c r="C77" s="37"/>
      <c r="D77" s="37"/>
      <c r="E77" s="37"/>
      <c r="F77" s="38"/>
      <c r="G77" s="39">
        <f ca="1">IFERROR(NOW()-F77,"-")</f>
        <v>45934.019079282407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45934.019079282407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45934.019079282407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45934.019079282407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45934.019079282407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45934.019079282407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45934.019079282407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45934.019079282407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45934.019079282407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45934.019079282407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45934.019079282407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45934.019079282407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45934.019079282407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45934.019079282407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45934.019079282407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45934.019079282407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45934.019079282407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45934.019079282407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45934.019079282407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45934.019079282407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45934.019079282407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45934.019079282407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45934.019079282407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45934.019079282407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45934.019079282407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45934.019079282407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45934.019079282407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45934.019079282407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45934.019079282407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45934.019079282407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45934.019079282407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45934.019079282407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45934.019079282407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45934.019079282407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45934.019079282407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45934.019079282407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45934.019079282407</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45934.019079282407</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45934.019079282407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45934.019079282407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45934.019079282407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45934.019079282407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45934.019079282407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45934.019079282407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45934.019079282407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45934.019079282407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45934.019079282407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45934.019079282407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45934.019079282407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45934.019079282407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45934.019079282407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45934.019079282407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45934.019079282407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45934.019079282407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45934.019079282407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45934.019079282407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45934.019079282407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45934.019079282407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45934.019079282407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45934.019079282407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45934.019079282407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45934.019079282407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45934.019079282407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45934.019079282407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45934.019079282407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45934.019079282407</v>
      </c>
      <c r="H142" s="38"/>
      <c r="I142" s="37" t="str">
        <f>IFERROR(VLOOKUP(D142,DB!A:F,6,0),"")</f>
        <v/>
      </c>
      <c r="J142" s="37" t="str">
        <f>IFERROR(VLOOKUP(D142,DB!A:G,7,0),"")</f>
        <v/>
      </c>
      <c r="K142" s="37"/>
      <c r="L142" s="37" t="str">
        <f>IFERROR(VLOOKUP(D142,DB!A:I,9,0),"")</f>
        <v/>
      </c>
    </row>
    <row r="143" spans="1:12" ht="15">
      <c r="A143" s="92"/>
      <c r="B143" s="92" t="str">
        <f>IFERROR(VLOOKUP(D143,DB!A:K,11,0),"")</f>
        <v/>
      </c>
      <c r="C143" s="92"/>
      <c r="D143" s="92"/>
      <c r="E143" s="92"/>
      <c r="F143" s="134"/>
      <c r="G143" s="135">
        <f ca="1">IFERROR(NOW()-F143,"-")</f>
        <v>45934.019079282407</v>
      </c>
      <c r="H143" s="134"/>
      <c r="I143" s="92" t="str">
        <f>IFERROR(VLOOKUP(D143,DB!A:F,6,0),"")</f>
        <v/>
      </c>
      <c r="J143" s="92" t="str">
        <f>IFERROR(VLOOKUP(D143,DB!A:G,7,0),"")</f>
        <v/>
      </c>
      <c r="K143" s="92"/>
      <c r="L143" s="92" t="str">
        <f>IFERROR(VLOOKUP(D143,DB!A:I,9,0),"")</f>
        <v/>
      </c>
    </row>
    <row r="144" spans="1:12" ht="15">
      <c r="A144" s="37"/>
      <c r="B144" s="37" t="str">
        <f>IFERROR(VLOOKUP(D144,DB!A:K,11,0),"")</f>
        <v/>
      </c>
      <c r="C144" s="37"/>
      <c r="D144" s="37"/>
      <c r="E144" s="37"/>
      <c r="F144" s="38"/>
      <c r="G144" s="39">
        <f ca="1">IFERROR(NOW()-F144,"-")</f>
        <v>45934.019079282407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45934.019079282407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45934.019079282407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45934.019079282407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45934.019079282407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45934.019079282407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45934.019079282407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45934.019079282407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45934.019079282407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45934.019079282407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45934.019079282407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45934.019079282407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45934.019079282407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45934.019079282407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45934.019079282407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45934.019079282407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45934.019079282407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45934.019079282407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45934.019079282407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45934.019079282407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45934.019079282407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45934.019079282407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45934.019079282407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45934.019079282407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45934.019079282407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45934.019079282407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45934.019079282407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45934.019079282407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45934.019079282407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45934.019079282407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45934.019079282407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45934.019079282407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45934.019079282407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45934.019079282407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45934.019079282407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45934.019079282407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45934.019079282407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45934.019079282407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45934.019079282407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45934.019079282407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45934.019079282407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45934.019079282407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45934.019079282407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45934.019079282407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45934.019079282407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45934.019079282407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45934.019079282407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45934.019079282407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45934.019079282407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45934.019079282407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45934.019079282407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45934.019079282407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45934.019079282407</v>
      </c>
      <c r="H196" s="38"/>
      <c r="I196" s="37" t="str">
        <f>IFERROR(VLOOKUP(D196,DB!A:F,6,0),"")</f>
        <v/>
      </c>
      <c r="J196" s="37" t="str">
        <f>IFERROR(VLOOKUP(D196,DB!A:G,7,0),"")</f>
        <v/>
      </c>
      <c r="K196" s="37"/>
      <c r="L196" s="37" t="str">
        <f>IFERROR(VLOOKUP(D196,DB!A:I,9,0),"")</f>
        <v/>
      </c>
    </row>
    <row r="197" spans="1:12" ht="15">
      <c r="A197" s="92"/>
      <c r="B197" s="92" t="str">
        <f>IFERROR(VLOOKUP(D197,DB!A:K,11,0),"")</f>
        <v/>
      </c>
      <c r="C197" s="92"/>
      <c r="D197" s="92"/>
      <c r="E197" s="92"/>
      <c r="F197" s="134"/>
      <c r="G197" s="135">
        <f ca="1">IFERROR(NOW()-F197,"-")</f>
        <v>45934.019079282407</v>
      </c>
      <c r="H197" s="134"/>
      <c r="I197" s="92" t="str">
        <f>IFERROR(VLOOKUP(D197,DB!A:F,6,0),"")</f>
        <v/>
      </c>
      <c r="J197" s="92" t="str">
        <f>IFERROR(VLOOKUP(D197,DB!A:G,7,0),"")</f>
        <v/>
      </c>
      <c r="K197" s="92"/>
      <c r="L197" s="92" t="str">
        <f>IFERROR(VLOOKUP(D197,DB!A:I,9,0),"")</f>
        <v/>
      </c>
    </row>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4" ht="15"/>
    <row r="475" ht="15"/>
    <row r="476" ht="15"/>
    <row r="477" ht="15"/>
    <row r="478" ht="15"/>
    <row r="479" ht="15"/>
    <row r="480" ht="15"/>
    <row r="481"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6" ht="15"/>
    <row r="517" ht="15"/>
    <row r="518" ht="15"/>
    <row r="519" ht="15"/>
    <row r="520" ht="15"/>
    <row r="521" ht="15"/>
    <row r="522" ht="15"/>
    <row r="523" ht="15"/>
    <row r="524" ht="15"/>
    <row r="525" ht="15"/>
    <row r="527" ht="15"/>
    <row r="528" ht="15"/>
    <row r="529" ht="15"/>
    <row r="532" ht="15"/>
    <row r="533" ht="15"/>
    <row r="534" ht="15"/>
    <row r="535"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0" ht="15"/>
    <row r="851" ht="15"/>
    <row r="852" ht="15"/>
    <row r="856" ht="15"/>
    <row r="857" ht="15"/>
    <row r="867" ht="15"/>
    <row r="872" ht="15"/>
    <row r="883" ht="15"/>
    <row r="884" ht="15"/>
    <row r="891" ht="15"/>
    <row r="892" ht="15"/>
    <row r="896" ht="15"/>
    <row r="897" ht="15"/>
    <row r="898" ht="15"/>
    <row r="905" ht="15"/>
    <row r="906" ht="15"/>
    <row r="907" ht="15"/>
    <row r="908" ht="15"/>
    <row r="910" ht="15"/>
    <row r="911" ht="15"/>
    <row r="912" ht="15"/>
    <row r="915" ht="15"/>
    <row r="916" ht="15"/>
    <row r="917" ht="15"/>
    <row r="918" ht="15"/>
    <row r="920" ht="15"/>
    <row r="921" ht="15"/>
    <row r="922" ht="15"/>
    <row r="923" ht="15"/>
    <row r="924" ht="15"/>
    <row r="925" ht="15"/>
    <row r="927" ht="15"/>
    <row r="928" ht="15"/>
    <row r="930" ht="15"/>
    <row r="931" ht="15"/>
    <row r="933" ht="15"/>
    <row r="934" ht="15"/>
    <row r="935" ht="15"/>
    <row r="937" ht="15"/>
    <row r="938" ht="15"/>
    <row r="939" ht="15"/>
    <row r="940" ht="15"/>
    <row r="941" ht="15"/>
    <row r="945" ht="15"/>
    <row r="946" ht="15"/>
    <row r="947" ht="15"/>
    <row r="948" ht="15"/>
    <row r="951" ht="15"/>
    <row r="952" ht="15"/>
    <row r="955" ht="15"/>
    <row r="996" ht="15"/>
    <row r="997" ht="15"/>
    <row r="1000" ht="15"/>
    <row r="1001" ht="15"/>
    <row r="1008" ht="15"/>
    <row r="1009" ht="15"/>
    <row r="1012" ht="15"/>
    <row r="1014" ht="15"/>
    <row r="1016" ht="15"/>
    <row r="1017" ht="15"/>
    <row r="1018" ht="15"/>
    <row r="1021" ht="15"/>
    <row r="1022" ht="15"/>
    <row r="1024" ht="15"/>
    <row r="1027" ht="15"/>
    <row r="1028" ht="15"/>
    <row r="1030" ht="15"/>
    <row r="1031" ht="15"/>
    <row r="1032" ht="15"/>
    <row r="1033" ht="15"/>
    <row r="1034" ht="15"/>
    <row r="1037" ht="15"/>
    <row r="1038" ht="15"/>
    <row r="1039" ht="15"/>
    <row r="1040" ht="15"/>
    <row r="1041" ht="15"/>
    <row r="1042" ht="15"/>
    <row r="1044" ht="15"/>
    <row r="1046" ht="15"/>
    <row r="1048" ht="15"/>
    <row r="1049" ht="15"/>
    <row r="1050" ht="15"/>
    <row r="1052" ht="15"/>
    <row r="1053" ht="15"/>
    <row r="1054" ht="15"/>
    <row r="1055" ht="15"/>
    <row r="1056" ht="15"/>
    <row r="1057" ht="15"/>
    <row r="1058" ht="15"/>
    <row r="1060" ht="15"/>
    <row r="1061" ht="15"/>
    <row r="1062" ht="15"/>
    <row r="1067" ht="15"/>
    <row r="1068" ht="15"/>
    <row r="1072" ht="15"/>
    <row r="1073" ht="15"/>
    <row r="1074" ht="15"/>
    <row r="1077" ht="15"/>
    <row r="1079" ht="15"/>
    <row r="1083" ht="15"/>
    <row r="1087" ht="15"/>
    <row r="1093" ht="15"/>
    <row r="1094" ht="15"/>
    <row r="1096" ht="15"/>
    <row r="1097" ht="15"/>
    <row r="1099" ht="15"/>
    <row r="1102" ht="15"/>
    <row r="1103" ht="15"/>
    <row r="1105" ht="15"/>
    <row r="1107" ht="15"/>
    <row r="1109" ht="15"/>
    <row r="1111" ht="15"/>
    <row r="1112" ht="15"/>
    <row r="1113" ht="15"/>
    <row r="1115" ht="15"/>
    <row r="1116" ht="15"/>
    <row r="1117" ht="15"/>
    <row r="1118" ht="15"/>
    <row r="1121" ht="15"/>
    <row r="1295" ht="15"/>
    <row r="1296" ht="15"/>
    <row r="1306" ht="15"/>
    <row r="1307" ht="15"/>
    <row r="1308" ht="15"/>
    <row r="1314" ht="15"/>
    <row r="1315" ht="15"/>
    <row r="1316" ht="15"/>
    <row r="1317" ht="15"/>
    <row r="1319" ht="15"/>
    <row r="1322" ht="15"/>
    <row r="1323" ht="15"/>
    <row r="1324" ht="15"/>
    <row r="1325" ht="15"/>
    <row r="1327" ht="15"/>
    <row r="1328" ht="15"/>
    <row r="1330" ht="15"/>
    <row r="1331" ht="15"/>
    <row r="1332" ht="15"/>
    <row r="1333" ht="15"/>
    <row r="1335" ht="15"/>
    <row r="1336" ht="15"/>
    <row r="1337" ht="15"/>
    <row r="1340" ht="15"/>
    <row r="1341" ht="15"/>
    <row r="1344" ht="15"/>
    <row r="1345" ht="15"/>
    <row r="1346" ht="15"/>
    <row r="1347" ht="15"/>
    <row r="1348" ht="15"/>
    <row r="1349" ht="15"/>
    <row r="1350" ht="15"/>
    <row r="1351" ht="15"/>
    <row r="1353" ht="15"/>
    <row r="1355" ht="15"/>
    <row r="1356" ht="15"/>
    <row r="1357" ht="15"/>
    <row r="1360" ht="15"/>
    <row r="1370" ht="15"/>
    <row r="1373" ht="15"/>
    <row r="1374" ht="15"/>
    <row r="1378" ht="15"/>
    <row r="1382" ht="15"/>
    <row r="1385" ht="15"/>
    <row r="1387" ht="15"/>
    <row r="1388" ht="15"/>
  </sheetData>
  <dataValidations count="2">
    <dataValidation allowBlank="1" showInputMessage="1" showErrorMessage="1" sqref="E1" xr:uid="{920C6338-E771-4DAE-8C89-92A9093EA4DE}"/>
    <dataValidation type="list" allowBlank="1" showInputMessage="1" showErrorMessage="1" sqref="E2:E1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0.13810706018557539</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7.2462320601844112</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1.2004334490702604</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7">
        <f ca="1">IFERROR(NOW()-F5,"-")</f>
        <v>0.3137552083353512</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3</v>
      </c>
      <c r="D6" s="137" t="s">
        <v>33728</v>
      </c>
      <c r="E6" s="137" t="s">
        <v>38964</v>
      </c>
      <c r="F6" s="140">
        <v>45933.920601851853</v>
      </c>
      <c r="G6" s="137">
        <f ca="1">IFERROR(NOW()-F6,"-")</f>
        <v>9.8477430554339662E-2</v>
      </c>
      <c r="H6" s="140">
        <v>45933.858310185184</v>
      </c>
      <c r="I6" s="137" t="str">
        <f>IFERROR(VLOOKUP(D6,DB!A:F,6,0),"")</f>
        <v>SCECO</v>
      </c>
      <c r="J6" s="137" t="str">
        <f>IFERROR(VLOOKUP(D6,DB!A:G,7,0),"")</f>
        <v>Weak</v>
      </c>
      <c r="K6" s="137" t="s">
        <v>39082</v>
      </c>
      <c r="L6" s="137" t="str">
        <f>IFERROR(VLOOKUP(D6,DB!A:I,9,0),"")</f>
        <v>Latis</v>
      </c>
      <c r="M6" s="137"/>
    </row>
    <row r="7" spans="1:16383" ht="31.5" customHeight="1">
      <c r="A7" s="121"/>
      <c r="B7" s="137" t="str">
        <f>IFERROR(VLOOKUP(D7,DB!A:K,11,0),"")</f>
        <v/>
      </c>
      <c r="C7" s="137"/>
      <c r="D7" s="137"/>
      <c r="E7" s="137"/>
      <c r="F7" s="137"/>
      <c r="G7" s="137">
        <f ca="1">IFERROR(NOW()-F7,"-")</f>
        <v>45934.019079282407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45934.019079282407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45934.019079282407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45934.019079282407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45934.019079282407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45934.019079282407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45934.019079282407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45934.019079282407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45934.019079282407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45934.019079282407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45934.019079282407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45934.019079282407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45934.019079282407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45934.019079282407</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45934.019079282407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45934.019079282407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45934.019079282407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45934.019079282407</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45934.019079282407</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45934.019079282407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45934.019079282407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45934.019079282407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45934.019079282407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45934.019079282407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45934.019079282407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45934.019079282407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45934.019079282407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45934.019079282407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45934.019079282407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45934.019079282407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45934.019079282407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45934.019079282407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45934.019079282407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45934.019079282407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45934.019079282407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45934.019079282407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45934.019079282407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45934.019079282407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45934.019079282407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45934.019079282407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45934.019079282407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45934.019079282407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45934.019079282407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45934.019079282407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45934.019079282407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45934.019079282407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45934.019079282407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45934.019079282407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45934.019079282407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45934.019079282407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45934.019079282407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45934.019079282407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45934.019079282407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45934.019079282407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45934.019079282407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45934.019079282407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45934.019079282407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45934.019079282407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45934.019079282407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45934.019079282407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45934.019079282407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45934.019079282407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45934.019079282407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45934.019079282407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45934.019079282407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45934.019079282407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45934.019079282407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45934.019079282407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45934.019079282407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45934.019079282407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45934.019079282407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45934.019079282407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45934.019079282407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45934.019079282407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45934.019079282407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45934.019079282407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45934.019079282407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45934.019079282407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45934.019079282407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45934.019079282407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45934.019079282407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45934.019079282407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45934.019079282407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45934.019079282407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45934.019079282407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45934.019079282407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45934.019079282407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45934.019079282407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45934.019079282407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45934.019079282407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45934.019079282407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45934.019079282407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45934.019079282407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45934.019079282407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45934.019079282407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45934.019079282407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45934.019079282407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45934.019079282407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45934.019079282407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45934.019079282407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45934.019079282407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45934.019079282407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45934.019079282407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45934.019079282407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45934.019079282407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45934.019079282407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45934.019079282407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45934.019079282407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45934.019079282407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45934.019079282407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45934.019079282407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45934.019079282407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45934.019079282407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45934.019079282407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45934.019079282407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45934.019079282407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45934.019079282407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45934.019079282407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45934.019079282407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45934.019079282407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45934.019079282407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45934.019079282407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45934.019079282407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45934.019079282407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45934.019079282407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45934.019079282407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45934.019079282407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45934.019079282407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45934.019079282407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45934.019079282407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45934.019079282407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45934.019079282407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45934.019079282407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45934.019079282407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45934.019079282407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45934.019079282407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45934.019079282407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45934.019079282407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45934.019079282407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45934.019079282407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45934.019079282407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45934.019079282407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45934.019079282407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45934.019079282407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45934.019079282407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45934.019079282407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45934.019079282407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45934.019079282407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45934.019079282407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45934.019079282407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45934.019079282407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45934.019079282407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45934.019079282407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45934.019079282407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45934.019079282407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45934.019079282407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45934.019079282407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45934.019079282407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45934.019079282407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45934.019079282407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45934.019079282407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45934.019079282407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45934.019079282407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45934.019079282407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45934.019079282407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45934.019079282407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45934.019079282407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45934.019079282407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45934.019079282407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45934.019079282407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45934.019079282407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45934.019079282407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45934.019079282407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45934.019079282407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45934.019079282407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45934.019079282407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45934.019079282407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45934.019079282407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45934.019079282407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45934.019079282407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45934.019079282407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45934.019079282407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45934.019079282407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45934.019079282407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45934.019079282407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45934.019079282407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45934.019079282407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45934.019079282407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45934.019079282407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45934.019079282407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45934.019079282407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45934.019079282407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45934.019079282407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45934.019079282407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45934.019079282407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45934.019079282407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45934.019079282407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45934.019079282407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45934.019079282407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45934.019079282407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45934.019079282407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45934.019079282407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45934.019079282407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45934.019079282407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45934.019079282407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45934.019079282407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45934.019079282407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45934.019079282407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45934.019079282407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45934.019079282407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45934.019079282407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45934.019079282407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45934.019079282407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45934.019079282407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45934.019079282407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45934.019079282407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45934.019079282407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45934.019079282407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45934.019079282407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45934.019079282407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45934.019079282407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45934.019079282407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45934.019079282407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45934.019079282407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45934.019079282407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45934.019079282407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45934.019079282407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45934.019079282407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45934.019079282407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45934.019079282407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45934.019079282407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45934.019079282407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45934.019079282407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45934.019079282407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45934.019079282407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45934.019079282407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45934.019079282407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45934.019079282407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45934.019079282407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45934.019079282407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45934.019079282407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45934.019079282407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45934.019079282407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45934.019079282407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45934.019079282407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45934.019079282407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45934.019079282407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45934.019079282407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45934.019079282407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45934.019079282407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45934.019079282407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45934.019079282407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45934.019079282407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45934.019079282407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45934.019079282407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45934.019079282407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45934.019079282407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45934.019079282407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45934.019079282407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45934.019079282407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45934.019079282407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45934.019079282407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45934.019079282407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45934.019079282407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45934.019079282407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45934.019079282407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45934.019079282407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45934.019079282407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45934.019079282407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45934.019079282407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45934.019079282407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45934.019079282407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45934.019079282407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45934.019079282407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45934.019079282407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45934.019079282407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45934.019079282407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45934.019079282407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45934.019079282407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45934.019079282407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45934.019079282407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45934.019079282407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45934.019079282407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45934.019079282407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45934.019079282407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45934.019079282407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45934.019079282407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45934.019079282407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45934.019079282407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45934.019079282407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45934.019079282407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45934.019079282407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45934.019079282407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45934.019079282407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45934.019079282407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45934.019079282407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45934.019079282407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45934.019079282407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45934.019079282407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45934.019079282407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45934.019079282407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45934.019079282407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45934.019079282407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45934.019079282407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45934.019079282407</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2025-10-03T21:27:56Z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