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59" documentId="13_ncr:1_{F6CB121F-512D-4AA6-A0C1-0FB36C537598}" xr6:coauthVersionLast="47" xr6:coauthVersionMax="47" xr10:uidLastSave="{ECF65017-1CF5-4809-95A9-9979111601F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<sst xmlns="http://schemas.openxmlformats.org/spreadsheetml/2006/main" count="178600" uniqueCount="39084">
  <si>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</si>
  <si>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</si>
  <si>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</si>
  <si>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</si>
  <si>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</si>
  <si>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</si>
  <si>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</si>
  <si>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</si>
  <si>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</si>
  <si>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</si>
  <si>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</si>
  <si>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</si>
  <si>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</si>
  <si>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</si>
  <si>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</si>
  <si>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</si>
  <si>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</si>
  <si>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</si>
  <si>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</si>
  <si>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</si>
  <si>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</si>
  <si>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</si>
  <si>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</si>
  <si>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</si>
  <si>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</si>
  <si>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</si>
  <si>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</si>
  <si>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</si>
  <si>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</si>
  <si>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</si>
  <si>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</si>
  <si>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</si>
  <si>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</si>
  <si>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</si>
  <si>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</si>
  <si>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</si>
  <si>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</si>
  <si>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</si>
  <si>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</si>
  <si>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</si>
  <si>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</si>
  <si>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</si>
  <si>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</si>
  <si>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</si>
  <si>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</si>
  <si>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</si>
  <si>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</si>
  <si>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</si>
  <si>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</si>
  <si>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</si>
  <si>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</si>
  <si>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</si>
  <si>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</si>
  <si>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</si>
  <si>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</si>
  <si>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</si>
  <si>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</si>
  <si>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</si>
  <si>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</si>
  <si>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</si>
  <si>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</si>
  <si>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</si>
  <si>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</si>
  <si>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</si>
  <si>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</si>
  <si>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</si>
  <si>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</si>
  <si>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</si>
  <si>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</si>
  <si>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</si>
  <si>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</si>
  <si>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</si>
  <si>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</si>
  <si>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</si>
  <si>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</si>
  <si>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</si>
  <si>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</si>
  <si>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</si>
  <si>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</si>
  <si>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</si>
  <si>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</si>
  <si>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</si>
  <si>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</si>
  <si>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</si>
  <si>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</si>
  <si>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</si>
  <si>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</si>
  <si>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</si>
  <si>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</si>
  <si>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</si>
  <si>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</si>
  <si>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</si>
  <si>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</si>
  <si>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</si>
  <si>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</si>
  <si>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</si>
  <si>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</si>
  <si>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</si>
  <si>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</si>
  <si>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</si>
  <si>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</si>
  <si>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</si>
  <si>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</si>
  <si>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</si>
  <si>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</si>
  <si>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</si>
  <si>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</si>
  <si>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</si>
  <si>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</si>
  <si>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</si>
  <si>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</si>
  <si>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</si>
  <si>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</si>
  <si>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</si>
  <si>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</si>
  <si>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</si>
  <si>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</si>
  <si>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</si>
  <si>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</si>
  <si>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</si>
  <si>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</si>
  <si>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</si>
  <si>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</si>
  <si>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</si>
  <si>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</si>
  <si>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</si>
  <si>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</si>
  <si>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</si>
  <si>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</si>
  <si>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</si>
  <si>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</si>
  <si>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</si>
  <si>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</si>
  <si>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</si>
  <si>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</si>
  <si>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</si>
  <si>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</si>
  <si>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</si>
  <si>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</si>
  <si>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</si>
  <si>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</si>
  <si>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</si>
  <si>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</si>
  <si>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</si>
  <si>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</si>
  <si>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</si>
  <si>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</si>
  <si>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</si>
  <si>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</si>
  <si>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</si>
  <si>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</si>
  <si>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</si>
  <si>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</si>
  <si>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</si>
  <si>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</si>
  <si>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</si>
  <si>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</si>
  <si>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</si>
  <si>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</si>
  <si>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</si>
  <si>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</si>
  <si>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</si>
  <si>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</si>
  <si>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</si>
  <si>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</si>
  <si>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</si>
  <si>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</si>
  <si>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</si>
  <si>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</si>
  <si>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</si>
  <si>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</si>
  <si>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</si>
  <si>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</si>
  <si>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</si>
  <si>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</si>
  <si>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</si>
  <si>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</si>
  <si>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</si>
  <si>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</si>
  <si>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</si>
  <si>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</si>
  <si>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</si>
  <si>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</si>
  <si>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</si>
  <si>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</si>
  <si>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</si>
  <si>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</si>
  <si>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</si>
  <si>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</si>
  <si>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</si>
  <si>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</si>
  <si>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</si>
  <si>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</si>
  <si>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</si>
  <si>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</si>
  <si>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</si>
  <si>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</si>
  <si>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</si>
  <si>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</si>
  <si>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</si>
  <si>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</si>
  <si>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</si>
  <si>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</si>
  <si>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</si>
  <si>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</si>
  <si>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</si>
  <si>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</si>
  <si>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</si>
  <si>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</si>
  <si>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</si>
  <si>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</si>
  <si>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</si>
  <si>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</si>
  <si>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</si>
  <si>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</si>
  <si>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</si>
  <si>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</si>
  <si>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</si>
  <si>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</si>
  <si>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</si>
  <si>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</si>
  <si>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</si>
  <si>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</si>
  <si>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</si>
  <si>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</si>
  <si>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</si>
  <si>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</si>
  <si>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</si>
  <si>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</si>
  <si>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</si>
  <si>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</si>
  <si>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</si>
  <si>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</si>
  <si>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</si>
  <si>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</si>
  <si>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</si>
  <si>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</si>
  <si>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</si>
  <si>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</si>
  <si>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</si>
  <si>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</si>
  <si>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</si>
  <si>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</si>
  <si>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</si>
  <si>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</si>
  <si>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</si>
  <si>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</si>
  <si>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</si>
  <si>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</si>
  <si>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</si>
  <si>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</si>
  <si>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</si>
  <si>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</si>
  <si>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</si>
  <si>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</si>
  <si>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</si>
  <si>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</si>
  <si>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</si>
  <si>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</si>
  <si>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</si>
  <si>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</si>
  <si>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</si>
  <si>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</si>
  <si>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</si>
  <si>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</si>
  <si>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</si>
  <si>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</si>
  <si>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</si>
  <si>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</si>
  <si>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</si>
  <si>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</si>
  <si>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</si>
  <si>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</si>
  <si>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</si>
  <si>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</si>
  <si>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</si>
  <si>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</si>
  <si>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</si>
  <si>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</si>
  <si>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</si>
  <si>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</si>
  <si>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</si>
  <si>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</si>
  <si>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</si>
  <si>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</si>
  <si>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</si>
  <si>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</si>
  <si>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</si>
  <si>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</si>
  <si>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</si>
  <si>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</si>
  <si>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</si>
  <si>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</si>
  <si>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</si>
  <si>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</si>
  <si>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</si>
  <si>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</si>
  <si>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</si>
  <si>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</si>
  <si>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</si>
  <si>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</si>
  <si>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</si>
  <si>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</si>
  <si>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</si>
  <si>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</si>
  <si>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</si>
  <si>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</si>
  <si>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</si>
  <si>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</si>
  <si>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</si>
  <si>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</si>
  <si>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</si>
  <si>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</si>
  <si>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</si>
  <si>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</si>
  <si>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</si>
  <si>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</si>
  <si>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</si>
  <si>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</si>
  <si>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</si>
  <si>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</si>
  <si>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</si>
  <si>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</si>
  <si>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</si>
  <si>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</si>
  <si>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</si>
  <si>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</si>
  <si>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</si>
  <si>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</si>
  <si>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</si>
  <si>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</si>
  <si>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</si>
  <si>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</si>
  <si>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</si>
  <si>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</si>
  <si>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</si>
  <si>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</si>
  <si>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</si>
  <si>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</si>
  <si>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</si>
  <si>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</si>
  <si>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</si>
  <si>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</si>
  <si>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</si>
  <si>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</si>
  <si>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</si>
  <si>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</si>
  <si>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</si>
  <si>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</si>
  <si>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</si>
  <si>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</si>
  <si>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</si>
  <si>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</si>
  <si>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</si>
  <si>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</si>
  <si>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</si>
  <si>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</si>
  <si>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</si>
  <si>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</si>
  <si>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</si>
  <si>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</si>
  <si>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</si>
  <si>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</si>
  <si>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</si>
  <si>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</si>
  <si>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</si>
  <si>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</si>
  <si>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</si>
  <si>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</si>
  <si>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</si>
  <si>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</si>
  <si>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</si>
  <si>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</si>
  <si>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</si>
  <si>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</si>
  <si>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</si>
  <si>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</si>
  <si>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</si>
  <si>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</si>
  <si>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</si>
  <si>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</si>
  <si>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</si>
  <si>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</si>
  <si>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</si>
  <si>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</si>
  <si>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</si>
  <si>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</si>
  <si>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</si>
  <si>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</si>
  <si>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</si>
  <si>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</si>
  <si>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</si>
  <si>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</si>
  <si>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</si>
  <si>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</si>
  <si>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</si>
  <si>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</si>
  <si>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</si>
  <si>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</si>
  <si>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</si>
  <si>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</si>
  <si>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</si>
  <si>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</si>
  <si>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</si>
  <si>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</si>
  <si>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</si>
  <si>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</si>
  <si>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</si>
  <si>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</si>
  <si>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</si>
  <si>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</si>
  <si>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</si>
  <si>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</si>
  <si>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</si>
  <si>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</si>
  <si>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</si>
  <si>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</si>
  <si>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</si>
  <si>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</si>
  <si>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</si>
  <si>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</si>
  <si>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</si>
  <si>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</si>
  <si>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</si>
  <si>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</si>
  <si>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</si>
  <si>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</si>
  <si>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</si>
  <si>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</si>
  <si>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</si>
  <si>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</si>
  <si>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</si>
  <si>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</si>
  <si>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</si>
  <si>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</si>
  <si>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</si>
  <si>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</si>
  <si>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</si>
  <si>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</si>
  <si>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</si>
  <si>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</si>
  <si>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</si>
  <si>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</si>
  <si>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</si>
  <si>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</si>
  <si>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</si>
  <si>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</si>
  <si>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</si>
  <si>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</si>
  <si>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</si>
  <si>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</si>
  <si>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</si>
  <si>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</si>
  <si>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</si>
  <si>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</si>
  <si>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</si>
  <si>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</si>
  <si>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</si>
  <si>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</si>
  <si>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</si>
  <si>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</si>
  <si>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</si>
  <si>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</si>
  <si>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</si>
  <si>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</si>
  <si>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</si>
  <si>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</si>
  <si>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</si>
  <si>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</si>
  <si>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</si>
  <si>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</si>
  <si>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</si>
  <si>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</si>
  <si>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</si>
  <si>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</si>
  <si>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</si>
  <si>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</si>
  <si>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</si>
  <si>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</si>
  <si>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</si>
  <si>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</si>
  <si>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</si>
  <si>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</si>
  <si>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</si>
  <si>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</si>
  <si>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</si>
  <si>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</si>
  <si>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</si>
  <si>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</si>
  <si>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</si>
  <si>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</si>
  <si>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</si>
  <si>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</si>
  <si>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</si>
  <si>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</si>
  <si>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</si>
  <si>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</si>
  <si>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</si>
  <si>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</si>
  <si>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</si>
  <si>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</si>
  <si>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</si>
  <si>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</si>
  <si>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</si>
  <si>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</si>
  <si>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</si>
  <si>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</si>
  <si>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</si>
  <si>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</si>
  <si>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</si>
  <si>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</si>
  <si>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</si>
  <si>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</si>
  <si>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</si>
  <si>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</si>
  <si>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</si>
  <si>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</si>
  <si>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</si>
  <si>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</si>
  <si>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</si>
  <si>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</si>
  <si>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</si>
  <si>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</si>
  <si>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</si>
  <si>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</si>
  <si>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</si>
  <si>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</si>
  <si>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</si>
  <si>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</si>
  <si>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</si>
  <si>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</si>
  <si>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</si>
  <si>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</si>
  <si>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</si>
  <si>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</si>
  <si>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</si>
  <si>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</si>
  <si>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</si>
  <si>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</si>
  <si>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</si>
  <si>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</si>
  <si>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</si>
  <si>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</si>
  <si>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</si>
  <si>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</si>
  <si>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</si>
  <si>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</si>
  <si>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</si>
  <si>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</si>
  <si>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</si>
  <si>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</si>
  <si>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</si>
  <si>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</si>
  <si>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</si>
  <si>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</si>
  <si>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</si>
  <si>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</si>
  <si>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</si>
  <si>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</si>
  <si>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</si>
  <si>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</si>
  <si>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</si>
  <si>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</si>
  <si>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</si>
  <si>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</si>
  <si>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</si>
  <si>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</si>
  <si>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</si>
  <si>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</si>
  <si>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</si>
  <si>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</si>
  <si>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</si>
  <si>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</si>
  <si>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</si>
  <si>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</si>
  <si>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</si>
  <si>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</si>
  <si>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</si>
  <si>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</si>
  <si>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</si>
  <si>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</si>
  <si>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</si>
  <si>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</si>
  <si>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</si>
  <si>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</si>
  <si>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</si>
  <si>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</si>
  <si>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</si>
  <si>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</si>
  <si>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</si>
  <si>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</si>
  <si>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</si>
  <si>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</si>
  <si>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</si>
  <si>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</si>
  <si>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</si>
  <si>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</si>
  <si>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</si>
  <si>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</si>
  <si>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</si>
  <si>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</si>
  <si>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</si>
  <si>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</si>
  <si>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</si>
  <si>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</si>
  <si>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</si>
  <si>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</si>
  <si>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</si>
  <si>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</si>
  <si>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</si>
  <si>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</si>
  <si>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</si>
  <si>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</si>
  <si>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</si>
  <si>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</si>
  <si>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</si>
  <si>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</si>
  <si>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</si>
  <si>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</si>
  <si>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</si>
  <si>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</si>
  <si>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</si>
  <si>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</si>
  <si>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</si>
  <si>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</si>
  <si>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</si>
  <si>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</si>
  <si>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</si>
  <si>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</si>
  <si>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</si>
  <si>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</si>
  <si>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</si>
  <si>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</si>
  <si>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</si>
  <si>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</si>
  <si>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</si>
  <si>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</si>
  <si>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</si>
  <si>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</si>
  <si>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</si>
  <si>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</si>
  <si>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</si>
  <si>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</si>
  <si>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</si>
  <si>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</si>
  <si>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</si>
  <si>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</si>
  <si>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</si>
  <si>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</si>
  <si>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</si>
  <si>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</si>
  <si>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</si>
  <si>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</si>
  <si>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</si>
  <si>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</si>
  <si>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</si>
  <si>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</si>
  <si>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</si>
  <si>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</si>
  <si>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</si>
  <si>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</si>
  <si>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</si>
  <si>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</si>
  <si>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</si>
  <si>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</si>
  <si>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</si>
  <si>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</si>
  <si>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</si>
  <si>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</si>
  <si>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</si>
  <si>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</si>
  <si>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</si>
  <si>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</si>
  <si>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</si>
  <si>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</si>
  <si>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</si>
  <si>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</si>
  <si>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</si>
  <si>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</si>
  <si>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</si>
  <si>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</si>
  <si>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</si>
  <si>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</si>
  <si>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</si>
  <si>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</si>
  <si>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</si>
  <si>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</si>
  <si>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</si>
  <si>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</si>
  <si>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</si>
  <si>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</si>
  <si>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</si>
  <si>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</si>
  <si>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</si>
  <si>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</si>
  <si>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</si>
  <si>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</si>
  <si>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</si>
  <si>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</si>
  <si>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</si>
  <si>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</si>
  <si>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</si>
  <si>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</si>
  <si>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</si>
  <si>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</si>
  <si>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</si>
  <si>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</si>
  <si>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</si>
  <si>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</si>
  <si>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</si>
  <si>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</si>
  <si>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</si>
  <si>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</si>
  <si>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</si>
  <si>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</si>
  <si>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</si>
  <si>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</si>
  <si>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</si>
  <si>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</si>
  <si>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</si>
  <si>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</si>
  <si>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</si>
  <si>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</si>
  <si>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</si>
  <si>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</si>
  <si>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</si>
  <si>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</si>
  <si>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</si>
  <si>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</si>
  <si>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</si>
  <si>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</si>
  <si>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</si>
  <si>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</si>
  <si>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</si>
  <si>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</si>
  <si>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</si>
  <si>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</si>
  <si>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</si>
  <si>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</si>
  <si>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</si>
  <si>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</si>
  <si>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</si>
  <si>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</si>
  <si>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</si>
  <si>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</si>
  <si>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</si>
  <si>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</si>
  <si>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</si>
  <si>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</si>
  <si>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</si>
  <si>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</si>
  <si>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</si>
  <si>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</si>
  <si>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</si>
  <si>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</si>
  <si>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</si>
  <si>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</si>
  <si>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</si>
  <si>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</si>
  <si>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</si>
  <si>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</si>
  <si>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</si>
  <si>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</si>
  <si>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</si>
  <si>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</si>
  <si>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</si>
  <si>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</si>
  <si>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</si>
  <si>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</si>
  <si>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</si>
  <si>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</si>
  <si>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</si>
  <si>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</si>
  <si>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</si>
  <si>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</si>
  <si>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</si>
  <si>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</si>
  <si>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</si>
  <si>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</si>
  <si>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</si>
  <si>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</si>
  <si>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</si>
  <si>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</si>
  <si>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</si>
  <si>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</si>
  <si>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</si>
  <si>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</si>
  <si>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</si>
  <si>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</si>
  <si>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</si>
  <si>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</si>
  <si>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</si>
  <si>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</si>
  <si>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</si>
  <si>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</si>
  <si>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</si>
  <si>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</si>
  <si>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</si>
  <si>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</si>
  <si>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</si>
  <si>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</si>
  <si>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</si>
  <si>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</si>
  <si>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</si>
  <si>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</si>
  <si>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</si>
  <si>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</si>
  <si>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</si>
  <si>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</si>
  <si>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</si>
  <si>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</si>
  <si>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</si>
  <si>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</si>
  <si>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</si>
  <si>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</si>
  <si>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</si>
  <si>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</si>
  <si>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</si>
  <si>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</si>
  <si>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</si>
  <si>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</si>
  <si>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</si>
  <si>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</si>
  <si>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</si>
  <si>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</si>
  <si>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</si>
  <si>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</si>
  <si>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</si>
  <si>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</si>
  <si>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</si>
  <si>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</si>
  <si>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</si>
  <si>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</si>
  <si>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</si>
  <si>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</si>
  <si>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</si>
  <si>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</si>
  <si>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</si>
  <si>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</si>
  <si>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</si>
  <si>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</si>
  <si>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</si>
  <si>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</si>
  <si>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</si>
  <si>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</si>
  <si>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</si>
  <si>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</si>
  <si>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</si>
  <si>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</si>
  <si>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</si>
  <si>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</si>
  <si>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</si>
  <si>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</si>
  <si>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</si>
  <si>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</si>
  <si>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</si>
  <si>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</si>
  <si>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</si>
  <si>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</si>
  <si>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</si>
  <si>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</si>
  <si>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</si>
  <si>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</si>
  <si>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</si>
  <si>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</si>
  <si>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</si>
  <si>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</si>
  <si>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</si>
  <si>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</si>
  <si>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</si>
  <si>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</si>
  <si>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</si>
  <si>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</si>
  <si>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</si>
  <si>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</si>
  <si>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</si>
  <si>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</si>
  <si>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</si>
  <si>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</si>
  <si>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</si>
  <si>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</si>
  <si>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</si>
  <si>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</si>
  <si>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</si>
  <si>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</si>
  <si>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</si>
  <si>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</si>
  <si>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</si>
  <si>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</si>
  <si>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</si>
  <si>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</si>
  <si>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</si>
  <si>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</si>
  <si>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</si>
  <si>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</si>
  <si>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</si>
  <si>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</si>
  <si>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</si>
  <si>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</si>
  <si>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</si>
  <si>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</si>
  <si>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</si>
  <si>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</si>
  <si>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</si>
  <si>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</si>
  <si>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</si>
  <si>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</si>
  <si>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</si>
  <si>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</si>
  <si>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</si>
  <si>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</si>
  <si>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</si>
  <si>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</si>
  <si>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</si>
  <si>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</si>
  <si>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</si>
  <si>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</si>
  <si>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</si>
  <si>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</si>
  <si>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</si>
  <si>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</si>
  <si>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</si>
  <si>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</si>
  <si>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</si>
  <si>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</si>
  <si>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</si>
  <si>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</si>
  <si>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</si>
  <si>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</si>
  <si>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</si>
  <si>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</si>
  <si>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</si>
  <si>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</si>
  <si>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</si>
  <si>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</si>
  <si>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</si>
  <si>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</si>
  <si>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</si>
  <si>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</si>
  <si>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</si>
  <si>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</si>
  <si>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</si>
  <si>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</si>
  <si>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</si>
  <si>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</si>
  <si>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</si>
  <si>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</si>
  <si>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</si>
  <si>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</si>
  <si>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</si>
  <si>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</si>
  <si>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</si>
  <si>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</si>
  <si>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</si>
  <si>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</si>
  <si>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</si>
  <si>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</si>
  <si>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</si>
  <si>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</si>
  <si>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</si>
  <si>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</si>
  <si>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</si>
  <si>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</si>
  <si>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</si>
  <si>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</si>
  <si>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</si>
  <si>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</si>
  <si>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</si>
  <si>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</si>
  <si>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</si>
  <si>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</si>
  <si>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</si>
  <si>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</si>
  <si>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</si>
  <si>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</si>
  <si>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</si>
  <si>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</si>
  <si>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</si>
  <si>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</si>
  <si>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</si>
  <si>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</si>
  <si>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</si>
  <si>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</si>
  <si>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</si>
  <si>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</si>
  <si>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</si>
  <si>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</si>
  <si>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</si>
  <si>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</si>
  <si>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</si>
  <si>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</si>
  <si>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</si>
  <si>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</si>
  <si>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</si>
  <si>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</si>
  <si>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</si>
  <si>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</si>
  <si>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</si>
  <si>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</si>
  <si>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</si>
  <si>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</si>
  <si>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</si>
  <si>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</si>
  <si>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</si>
  <si>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</si>
  <si>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</si>
  <si>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</si>
  <si>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</si>
  <si>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</si>
  <si>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</si>
  <si>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</si>
  <si>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</si>
  <si>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</si>
  <si>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</si>
  <si>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</si>
  <si>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</si>
  <si>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</si>
  <si>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</si>
  <si>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</si>
  <si>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</si>
  <si>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</si>
  <si>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</si>
  <si>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</si>
  <si>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</si>
  <si>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</si>
  <si>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</si>
  <si>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</si>
  <si>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</si>
  <si>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</si>
  <si>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</si>
  <si>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</si>
  <si>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</si>
  <si>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</si>
  <si>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</si>
  <si>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</si>
  <si>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</si>
  <si>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</si>
  <si>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</si>
  <si>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</si>
  <si>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</si>
  <si>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</si>
  <si>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</si>
  <si>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</si>
  <si>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</si>
  <si>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</si>
  <si>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</si>
  <si>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</si>
  <si>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</si>
  <si>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</si>
  <si>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</si>
  <si>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</si>
  <si>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</si>
  <si>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</si>
  <si>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</si>
  <si>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</si>
  <si>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</si>
  <si>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</si>
  <si>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</si>
  <si>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</si>
  <si>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</si>
  <si>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</si>
  <si>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</si>
  <si>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</si>
  <si>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</si>
  <si>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</si>
  <si>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</si>
  <si>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</si>
  <si>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</si>
  <si>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</si>
  <si>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</si>
  <si>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</si>
  <si>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</si>
  <si>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</si>
  <si>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</si>
  <si>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</si>
  <si>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</si>
  <si>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</si>
  <si>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</si>
  <si>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</si>
  <si>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</si>
  <si>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</si>
  <si>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</si>
  <si>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</si>
  <si>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</si>
  <si>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</si>
  <si>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</si>
  <si>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</si>
  <si>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</si>
  <si>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</si>
  <si>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</si>
  <si>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</si>
  <si>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</si>
  <si>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</si>
  <si>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</si>
  <si>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</si>
  <si>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</si>
  <si>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</si>
  <si>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</si>
  <si>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</si>
  <si>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</si>
  <si>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</si>
  <si>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</si>
  <si>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</si>
  <si>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</si>
  <si>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</si>
  <si>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</si>
  <si>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</si>
  <si>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</si>
  <si>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</si>
  <si>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</si>
  <si>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</si>
  <si>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</si>
  <si>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</si>
  <si>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</si>
  <si>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</si>
  <si>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</si>
  <si>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</si>
  <si>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</si>
  <si>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</si>
  <si>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</si>
  <si>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</si>
  <si>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</si>
  <si>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</si>
  <si>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</si>
  <si>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</si>
  <si>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</si>
  <si>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</si>
  <si>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</si>
  <si>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</si>
  <si>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</si>
  <si>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</si>
  <si>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</si>
  <si>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</si>
  <si>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</si>
  <si>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</si>
  <si>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</si>
  <si>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</si>
  <si>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</si>
  <si>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</si>
  <si>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</si>
  <si>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</si>
  <si>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</si>
  <si>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</si>
  <si>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</si>
  <si>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</si>
  <si>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</si>
  <si>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</si>
  <si>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</si>
  <si>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</si>
  <si>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</si>
  <si>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</si>
  <si>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</si>
  <si>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</si>
  <si>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</si>
  <si>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</si>
  <si>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</si>
  <si>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</si>
  <si>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</si>
  <si>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</si>
  <si>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</si>
  <si>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</si>
  <si>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</si>
  <si>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</si>
  <si>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</si>
  <si>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</si>
  <si>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</si>
  <si>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</si>
  <si>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</si>
  <si>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</si>
  <si>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</si>
  <si>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</si>
  <si>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</si>
  <si>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</si>
  <si>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</si>
  <si>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</si>
  <si>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</si>
  <si>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</si>
  <si>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</si>
  <si>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</si>
  <si>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</si>
  <si>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</si>
  <si>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</si>
  <si>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</si>
  <si>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</si>
  <si>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</si>
  <si>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</si>
  <si>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</si>
  <si>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</si>
  <si>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</si>
  <si>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</si>
  <si>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</si>
  <si>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</si>
  <si>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</si>
  <si>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</si>
  <si>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</si>
  <si>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</si>
  <si>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</si>
  <si>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</si>
  <si>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</si>
  <si>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</si>
  <si>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</si>
  <si>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</si>
  <si>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</si>
  <si>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</si>
  <si>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</si>
  <si>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</si>
  <si>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</si>
  <si>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</si>
  <si>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</si>
  <si>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</si>
  <si>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</si>
  <si>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</si>
  <si>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</si>
  <si>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</si>
  <si>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</si>
  <si>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</si>
  <si>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</si>
  <si>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</si>
  <si>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</si>
  <si>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</si>
  <si>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</si>
  <si>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</si>
  <si>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</si>
  <si>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</si>
  <si>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</si>
  <si>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</si>
  <si>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</si>
  <si>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</si>
  <si>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</si>
  <si>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</si>
  <si>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</si>
  <si>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</si>
  <si>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</si>
  <si>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</si>
  <si>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</si>
  <si>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</si>
  <si>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</si>
  <si>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</si>
  <si>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</si>
  <si>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</si>
  <si>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</si>
  <si>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</si>
  <si>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</si>
  <si>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</si>
  <si>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</si>
  <si>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</si>
  <si>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</si>
  <si>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</si>
  <si>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</si>
  <si>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</si>
  <si>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</si>
  <si>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</si>
  <si>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</si>
  <si>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</si>
  <si>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</si>
  <si>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</si>
  <si>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</si>
  <si>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</si>
  <si>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</si>
  <si>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</si>
  <si>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</si>
  <si>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</si>
  <si>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</si>
  <si>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</si>
  <si>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</si>
  <si>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</si>
  <si>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</si>
  <si>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</si>
  <si>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</si>
  <si>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</si>
  <si>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</si>
  <si>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</si>
  <si>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</si>
  <si>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</si>
  <si>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</si>
  <si>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</si>
  <si>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</si>
  <si>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</si>
  <si>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</si>
  <si>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</si>
  <si>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</si>
  <si>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</si>
  <si>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</si>
  <si>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</si>
  <si>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</si>
  <si>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</si>
  <si>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</si>
  <si>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</si>
  <si>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</si>
  <si>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</si>
  <si>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</si>
  <si>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</si>
  <si>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</si>
  <si>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</si>
  <si>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</si>
  <si>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</si>
  <si>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</si>
  <si>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</si>
  <si>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</si>
  <si>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</si>
  <si>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</si>
  <si>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</si>
  <si>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</si>
  <si>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</si>
  <si>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</si>
  <si>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</si>
  <si>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</si>
  <si>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</si>
  <si>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</si>
  <si>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</si>
  <si>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</si>
  <si>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</si>
  <si>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</si>
  <si>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</si>
  <si>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</si>
  <si>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</si>
  <si>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</si>
  <si>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</si>
  <si>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</si>
  <si>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</si>
  <si>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</si>
  <si>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</si>
  <si>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</si>
  <si>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</si>
  <si>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</si>
  <si>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</si>
  <si>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</si>
  <si>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</si>
  <si>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</si>
  <si>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</si>
  <si>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</si>
  <si>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</si>
  <si>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</si>
  <si>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</si>
  <si>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</si>
  <si>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</si>
  <si>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</si>
  <si>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</si>
  <si>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</si>
  <si>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</si>
  <si>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</si>
  <si>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</si>
  <si>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</si>
  <si>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</si>
  <si>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</si>
  <si>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</si>
  <si>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</si>
  <si>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</si>
  <si>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</si>
  <si>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</si>
  <si>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</si>
  <si>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</si>
  <si>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</si>
  <si>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</si>
  <si>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</si>
  <si>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</si>
  <si>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</si>
  <si>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</si>
  <si>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</si>
  <si>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</si>
  <si>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</si>
  <si>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</si>
  <si>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</si>
  <si>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</si>
  <si>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</si>
  <si>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</si>
  <si>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</si>
  <si>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</si>
  <si>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</si>
  <si>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</si>
  <si>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</si>
  <si>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</si>
  <si>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</si>
  <si>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</si>
  <si>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</si>
  <si>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</si>
  <si>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</si>
  <si>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</si>
  <si>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</si>
  <si>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</si>
  <si>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</si>
  <si>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</si>
  <si>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</si>
  <si>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</si>
  <si>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</si>
  <si>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</si>
  <si>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</si>
  <si>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</si>
  <si>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</si>
  <si>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</si>
  <si>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</si>
  <si>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</si>
  <si>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</si>
  <si>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</si>
  <si>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</si>
  <si>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</si>
  <si>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</si>
  <si>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</si>
  <si>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</si>
  <si>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</si>
  <si>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</si>
  <si>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</si>
  <si>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</si>
  <si>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</si>
  <si>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</si>
  <si>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</si>
  <si>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</si>
  <si>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</si>
  <si>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</si>
  <si>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</si>
  <si>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</si>
  <si>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</si>
  <si>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</si>
  <si>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</si>
  <si>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</si>
  <si>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</si>
  <si>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</si>
  <si>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</si>
  <si>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</si>
  <si>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</si>
  <si>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</si>
  <si>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</si>
  <si>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</si>
  <si>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</si>
  <si>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</si>
  <si>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</si>
  <si>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</si>
  <si>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</si>
  <si>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</si>
  <si>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</si>
  <si>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</si>
  <si>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</si>
  <si>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</si>
  <si>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</si>
  <si>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</si>
  <si>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</si>
  <si>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</si>
  <si>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</si>
  <si>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</si>
  <si>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</si>
  <si>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</si>
  <si>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</si>
  <si>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</si>
  <si>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</si>
  <si>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</si>
  <si>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</si>
  <si>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</si>
  <si>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</si>
  <si>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</si>
  <si>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</si>
  <si>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</si>
  <si>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</si>
  <si>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</si>
  <si>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</si>
  <si>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</si>
  <si>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</si>
  <si>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</si>
  <si>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</si>
  <si>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</si>
  <si>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</si>
  <si>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</si>
  <si>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</si>
  <si>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</si>
  <si>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</si>
  <si>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</si>
  <si>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</si>
  <si>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</si>
  <si>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</si>
  <si>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</si>
  <si>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</si>
  <si>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</si>
  <si>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</si>
  <si>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</si>
  <si>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</si>
  <si>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</si>
  <si>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</si>
  <si>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</si>
  <si>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</si>
  <si>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</si>
  <si>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</si>
  <si>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</si>
  <si>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</si>
  <si>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</si>
  <si>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</si>
  <si>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</si>
  <si>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</si>
  <si>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</si>
  <si>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</si>
  <si>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</si>
  <si>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</si>
  <si>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</si>
  <si>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</si>
  <si>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</si>
  <si>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</si>
  <si>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</si>
  <si>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</si>
  <si>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</si>
  <si>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</si>
  <si>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</si>
  <si>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</si>
  <si>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</si>
  <si>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</si>
  <si>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</si>
  <si>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</si>
  <si>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</si>
  <si>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</si>
  <si>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</si>
  <si>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</si>
  <si>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</si>
  <si>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</si>
  <si>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</si>
  <si>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</si>
  <si>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</si>
  <si>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</si>
  <si>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</si>
  <si>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</si>
  <si>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</si>
  <si>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</si>
  <si>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</si>
  <si>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</si>
  <si>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</si>
  <si>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</si>
  <si>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</si>
  <si>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</si>
  <si>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</si>
  <si>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</si>
  <si>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</si>
  <si>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</si>
  <si>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</si>
  <si>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</si>
  <si>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</si>
  <si>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</si>
  <si>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</si>
  <si>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</si>
  <si>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</si>
  <si>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</si>
  <si>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</si>
  <si>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</si>
  <si>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</si>
  <si>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</si>
  <si>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</si>
  <si>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</si>
  <si>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</si>
  <si>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</si>
  <si>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</si>
  <si>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</si>
  <si>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</si>
  <si>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</si>
  <si>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</si>
  <si>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</si>
  <si>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</si>
  <si>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</si>
  <si>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</si>
  <si>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</si>
  <si>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</si>
  <si>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</si>
  <si>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</si>
  <si>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</si>
  <si>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</si>
  <si>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</si>
  <si>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</si>
  <si>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</si>
  <si>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</si>
  <si>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</si>
  <si>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</si>
  <si>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</si>
  <si>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</si>
  <si>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</si>
  <si>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</si>
  <si>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</si>
  <si>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</si>
  <si>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</si>
  <si>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</si>
  <si>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</si>
  <si>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</si>
  <si>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</si>
  <si>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</si>
  <si>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</si>
  <si>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</si>
  <si>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</si>
  <si>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</si>
  <si>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</si>
  <si>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</si>
  <si>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</si>
  <si>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</si>
  <si>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</si>
  <si>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</si>
  <si>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</si>
  <si>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</si>
  <si>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</si>
  <si>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</si>
  <si>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</si>
  <si>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</si>
  <si>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</si>
  <si>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</si>
  <si>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</si>
  <si>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</si>
  <si>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</si>
  <si>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</si>
  <si>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</si>
  <si>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</si>
  <si>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</si>
  <si>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</si>
  <si>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</si>
  <si>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</si>
  <si>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</si>
  <si>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</si>
  <si>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</si>
  <si>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</si>
  <si>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</si>
  <si>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</si>
  <si>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</si>
  <si>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</si>
  <si>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</si>
  <si>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</si>
  <si>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</si>
  <si>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</si>
  <si>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</si>
  <si>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</si>
  <si>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</si>
  <si>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</si>
  <si>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</si>
  <si>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</si>
  <si>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</si>
  <si>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</si>
  <si>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</si>
  <si>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</si>
  <si>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</si>
  <si>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</si>
  <si>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</si>
  <si>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</si>
  <si>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</si>
  <si>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</si>
  <si>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</si>
  <si>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</si>
  <si>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</si>
  <si>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</si>
  <si>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</si>
  <si>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</si>
  <si>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</si>
  <si>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</si>
  <si>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</si>
  <si>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</si>
  <si>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</si>
  <si>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</si>
  <si>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</si>
  <si>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</si>
  <si>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</si>
  <si>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</si>
  <si>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</si>
  <si>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</si>
  <si>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</si>
  <si>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</si>
  <si>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</si>
  <si>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</si>
  <si>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</si>
  <si>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</si>
  <si>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</si>
  <si>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</si>
  <si>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</si>
  <si>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</si>
  <si>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</si>
  <si>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</si>
  <si>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</si>
  <si>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</si>
  <si>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</si>
  <si>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</si>
  <si>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</si>
  <si>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</si>
  <si>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</si>
  <si>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</si>
  <si>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</si>
  <si>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</si>
  <si>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</si>
  <si>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</si>
  <si>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</si>
  <si>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</si>
  <si>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</si>
  <si>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</si>
  <si>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</si>
  <si>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</si>
  <si>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</si>
  <si>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</si>
  <si>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</si>
  <si>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</si>
  <si>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</si>
  <si>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</si>
  <si>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</si>
  <si>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</si>
  <si>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</si>
  <si>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</si>
  <si>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</si>
  <si>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</si>
  <si>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</si>
  <si>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</si>
  <si>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</si>
  <si>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</si>
  <si>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</si>
  <si>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</si>
  <si>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</si>
  <si>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</si>
  <si>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</si>
  <si>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</si>
  <si>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</si>
  <si>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</si>
  <si>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</si>
  <si>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</si>
  <si>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</si>
  <si>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</si>
  <si>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</si>
  <si>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</si>
  <si>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</si>
  <si>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</si>
  <si>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</si>
  <si>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</si>
  <si>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</si>
  <si>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</si>
  <si>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</si>
  <si>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</si>
  <si>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</si>
  <si>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</si>
  <si>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</si>
  <si>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</si>
  <si>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</si>
  <si>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</si>
  <si>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</si>
  <si>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</si>
  <si>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</si>
  <si>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</si>
  <si>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</si>
  <si>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</si>
  <si>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</si>
  <si>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</si>
  <si>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</si>
  <si>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</si>
  <si>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</si>
  <si>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</si>
  <si>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</si>
  <si>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</si>
  <si>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</si>
  <si>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</si>
  <si>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</si>
  <si>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</si>
  <si>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</si>
  <si>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</si>
  <si>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</si>
  <si>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</si>
  <si>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</si>
  <si>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</si>
  <si>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</si>
  <si>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</si>
  <si>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</si>
  <si>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</si>
  <si>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</si>
  <si>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</si>
  <si>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</si>
  <si>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</si>
  <si>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</si>
  <si>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</si>
  <si>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</si>
  <si>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</si>
  <si>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</si>
  <si>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</si>
  <si>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</si>
  <si>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</si>
  <si>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</si>
  <si>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</si>
  <si>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</si>
  <si>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</si>
  <si>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</si>
  <si>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</si>
  <si>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</si>
  <si>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</si>
  <si>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</si>
  <si>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</si>
  <si>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</si>
  <si>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</si>
  <si>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</si>
  <si>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</si>
  <si>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</si>
  <si>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</si>
  <si>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</si>
  <si>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</si>
  <si>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</si>
  <si>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</si>
  <si>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</si>
  <si>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</si>
  <si>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</si>
  <si>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</si>
  <si>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</si>
  <si>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</si>
  <si>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</si>
  <si>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</si>
  <si>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</si>
  <si>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</si>
  <si>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</si>
  <si>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</si>
  <si>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</si>
  <si>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</si>
  <si>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</si>
  <si>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</si>
  <si>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</si>
  <si>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</si>
  <si>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</si>
  <si>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</si>
  <si>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</si>
  <si>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</si>
  <si>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</si>
  <si>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</si>
  <si>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</si>
  <si>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</si>
  <si>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</si>
  <si>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</si>
  <si>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</si>
  <si>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</si>
  <si>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</si>
  <si>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</si>
  <si>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</si>
  <si>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</si>
  <si>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</si>
  <si>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</si>
  <si>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</si>
  <si>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</si>
  <si>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</si>
  <si>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</si>
  <si>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</si>
  <si>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</si>
  <si>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</si>
  <si>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</si>
  <si>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</si>
  <si>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</si>
  <si>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</si>
  <si>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</si>
  <si>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</si>
  <si>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</si>
  <si>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</si>
  <si>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</si>
  <si>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</si>
  <si>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</si>
  <si>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</si>
  <si>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</si>
  <si>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</si>
  <si>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</si>
  <si>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</si>
  <si>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</si>
  <si>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</si>
  <si>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</si>
  <si>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</si>
  <si>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</si>
  <si>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</si>
  <si>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</si>
  <si>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</si>
  <si>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</si>
  <si>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</si>
  <si>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</si>
  <si>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</si>
  <si>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</si>
  <si>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</si>
  <si>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</si>
  <si>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</si>
  <si>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</si>
  <si>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</si>
  <si>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</si>
  <si>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</si>
  <si>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</si>
  <si>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</si>
  <si>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</si>
  <si>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</si>
  <si>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</si>
  <si>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</si>
  <si>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</si>
  <si>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</si>
  <si>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</si>
  <si>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</si>
  <si>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</si>
  <si>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</si>
  <si>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</si>
  <si>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</si>
  <si>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</si>
  <si>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</si>
  <si>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</si>
  <si>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</si>
  <si>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</si>
  <si>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</si>
  <si>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</si>
  <si>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</si>
  <si>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</si>
  <si>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</si>
  <si>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</si>
  <si>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</si>
  <si>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</si>
  <si>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</si>
  <si>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</si>
  <si>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</si>
  <si>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</si>
  <si>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</si>
  <si>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</si>
  <si>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</si>
  <si>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</si>
  <si>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</si>
  <si>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</si>
  <si>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</si>
  <si>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</si>
  <si>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</si>
  <si>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</si>
  <si>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</si>
  <si>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</si>
  <si>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</si>
  <si>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</si>
  <si>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</si>
  <si>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</si>
  <si>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</si>
  <si>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</si>
  <si>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</si>
  <si>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</si>
  <si>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</si>
  <si>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</si>
  <si>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</si>
  <si>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</si>
  <si>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</si>
  <si>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</si>
  <si>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</si>
  <si>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</si>
  <si>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</si>
  <si>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</si>
  <si>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</si>
  <si>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</si>
  <si>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</si>
  <si>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</si>
  <si>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</si>
  <si>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</si>
  <si>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</si>
  <si>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</si>
  <si>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</si>
  <si>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</si>
  <si>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</si>
  <si>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</si>
  <si>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</si>
  <si>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</si>
  <si>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</si>
  <si>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</si>
  <si>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</si>
  <si>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</si>
  <si>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</si>
  <si>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</si>
  <si>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</si>
  <si>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</si>
  <si>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</si>
  <si>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</si>
  <si>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</si>
  <si>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</si>
  <si>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</si>
  <si>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</si>
  <si>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</si>
  <si>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</si>
  <si>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</si>
  <si>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</si>
  <si>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</si>
  <si>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</si>
  <si>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</si>
  <si>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</si>
  <si>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</si>
  <si>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</si>
  <si>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</si>
  <si>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</si>
  <si>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</si>
  <si>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</si>
  <si>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</si>
  <si>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</si>
  <si>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</si>
  <si>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</si>
  <si>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</si>
  <si>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</si>
  <si>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</si>
  <si>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</si>
  <si>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</si>
  <si>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</si>
  <si>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</si>
  <si>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</si>
  <si>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</si>
  <si>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</si>
  <si>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</si>
  <si>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</si>
  <si>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</si>
  <si>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</si>
  <si>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</si>
  <si>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</si>
  <si>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</si>
  <si>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</si>
  <si>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</si>
  <si>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</si>
  <si>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</si>
  <si>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</si>
  <si>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</si>
  <si>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</si>
  <si>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</si>
  <si>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</si>
  <si>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</si>
  <si>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</si>
  <si>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</si>
  <si>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</si>
  <si>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</si>
  <si>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</si>
  <si>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</si>
  <si>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</si>
  <si>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</si>
  <si>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</si>
  <si>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</si>
  <si>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</si>
  <si>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</si>
  <si>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</si>
  <si>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</si>
  <si>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</si>
  <si>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</si>
  <si>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</si>
  <si>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</si>
  <si>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</si>
  <si>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</si>
  <si>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</si>
  <si>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</si>
  <si>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</si>
  <si>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</si>
  <si>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</si>
  <si>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</si>
  <si>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</si>
  <si>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</si>
  <si>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</si>
  <si>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</si>
  <si>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</si>
  <si>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</si>
  <si>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</si>
  <si>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</si>
  <si>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</si>
  <si>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</si>
  <si>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</si>
  <si>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</si>
  <si>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</si>
  <si>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</si>
  <si>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</si>
  <si>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</si>
  <si>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</si>
  <si>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</si>
  <si>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</si>
  <si>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</si>
  <si>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</si>
  <si>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</si>
  <si>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</si>
  <si>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</si>
  <si>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</si>
  <si>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</si>
  <si>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</si>
  <si>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</si>
  <si>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</si>
  <si>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</si>
  <si>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</si>
  <si>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</si>
  <si>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</si>
  <si>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</si>
  <si>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</si>
  <si>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</si>
  <si>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</si>
  <si>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</si>
  <si>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</si>
  <si>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</si>
  <si>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</si>
  <si>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</si>
  <si>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</si>
  <si>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</si>
  <si>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</si>
  <si>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</si>
  <si>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</si>
  <si>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</si>
  <si>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</si>
  <si>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</si>
  <si>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</si>
  <si>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</si>
  <si>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</si>
  <si>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</si>
  <si>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</si>
  <si>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</si>
  <si>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</si>
  <si>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</si>
  <si>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</si>
  <si>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</si>
  <si>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</si>
  <si>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</si>
  <si>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</si>
  <si>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</si>
  <si>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</si>
  <si>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</si>
  <si>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</si>
  <si>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</si>
  <si>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</si>
  <si>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</si>
  <si>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</si>
  <si>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</si>
  <si>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</si>
  <si>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</si>
  <si>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</si>
  <si>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</si>
  <si>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</si>
  <si>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</si>
  <si>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</si>
  <si>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</si>
  <si>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</si>
  <si>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</si>
  <si>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</si>
  <si>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</si>
  <si>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</si>
  <si>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</si>
  <si>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</si>
  <si>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</si>
  <si>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</si>
  <si>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</si>
  <si>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</si>
  <si>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</si>
  <si>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</si>
  <si>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</si>
  <si>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</si>
  <si>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</si>
  <si>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</si>
  <si>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</si>
  <si>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</si>
  <si>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</si>
  <si>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</si>
  <si>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</si>
  <si>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</si>
  <si>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</si>
  <si>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</si>
  <si>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</si>
  <si>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</si>
  <si>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</si>
  <si>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</si>
  <si>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</si>
  <si>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</si>
  <si>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</si>
  <si>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</si>
  <si>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</si>
  <si>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</si>
  <si>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</si>
  <si>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</si>
  <si>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</si>
  <si>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</si>
  <si>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</si>
  <si>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</si>
  <si>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</si>
  <si>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</si>
  <si>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</si>
  <si>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</si>
  <si>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</si>
  <si>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</si>
  <si>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</si>
  <si>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</si>
  <si>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</si>
  <si>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</si>
  <si>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</si>
  <si>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</si>
  <si>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</si>
  <si>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</si>
  <si>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</si>
  <si>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</si>
  <si>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</si>
  <si>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</si>
  <si>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</si>
  <si>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</si>
  <si>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</si>
  <si>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</si>
  <si>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</si>
  <si>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</si>
  <si>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</si>
  <si>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</si>
  <si>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</si>
  <si>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</si>
  <si>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</si>
  <si>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</si>
  <si>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</si>
  <si>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</si>
  <si>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</si>
  <si>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</si>
  <si>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</si>
  <si>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</si>
  <si>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</si>
  <si>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</si>
  <si>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</si>
  <si>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</si>
  <si>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</si>
  <si>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</si>
  <si>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</si>
  <si>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</si>
  <si>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</si>
  <si>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</si>
  <si>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</si>
  <si>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</si>
  <si>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</si>
  <si>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</si>
  <si>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</si>
  <si>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</si>
  <si>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</si>
  <si>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</si>
  <si>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</si>
  <si>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</si>
  <si>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</si>
  <si>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</si>
  <si>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</si>
  <si>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</si>
  <si>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</si>
  <si>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</si>
  <si>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</si>
  <si>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</si>
  <si>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</si>
  <si>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</si>
  <si>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</si>
  <si>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</si>
  <si>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</si>
  <si>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</si>
  <si>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</si>
  <si>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</si>
  <si>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</si>
  <si>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</si>
  <si>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</si>
  <si>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</si>
  <si>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</si>
  <si>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</si>
  <si>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</si>
  <si>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</si>
  <si>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</si>
  <si>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</si>
  <si>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</si>
  <si>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</si>
  <si>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</si>
  <si>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</si>
  <si>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</si>
  <si>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</si>
  <si>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</si>
  <si>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</si>
  <si>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</si>
  <si>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</si>
  <si>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</si>
  <si>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</si>
  <si>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</si>
  <si>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</si>
  <si>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</si>
  <si>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</si>
  <si>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</si>
  <si>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</si>
  <si>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</si>
  <si>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</si>
  <si>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</si>
  <si>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</si>
  <si>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</si>
  <si>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</si>
  <si>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</si>
  <si>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</si>
  <si>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</si>
  <si>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</si>
  <si>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</si>
  <si>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</si>
  <si>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</si>
  <si>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</si>
  <si>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</si>
  <si>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</si>
  <si>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</si>
  <si>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</si>
  <si>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</si>
  <si>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</si>
  <si>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</si>
  <si>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</si>
  <si>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</si>
  <si>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</si>
  <si>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</si>
  <si>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</si>
  <si>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</si>
  <si>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</si>
  <si>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</si>
  <si>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</si>
  <si>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</si>
  <si>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</si>
  <si>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</si>
  <si>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</si>
  <si>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</si>
  <si>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</si>
  <si>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</si>
  <si>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</si>
  <si>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</si>
  <si>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</si>
  <si>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</si>
  <si>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</si>
  <si>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</si>
  <si>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</si>
  <si>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</si>
  <si>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</si>
  <si>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</si>
  <si>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</si>
  <si>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</si>
  <si>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</si>
  <si>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</si>
  <si>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</si>
  <si>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</si>
  <si>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</si>
  <si>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</si>
  <si>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</si>
  <si>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</si>
  <si>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</si>
  <si>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</si>
  <si>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</si>
  <si>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</si>
  <si>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</si>
  <si>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</si>
  <si>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</si>
  <si>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</si>
  <si>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</si>
  <si>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</si>
  <si>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</si>
  <si>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</si>
  <si>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</si>
  <si>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</si>
  <si>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</si>
  <si>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</si>
  <si>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</si>
  <si>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</si>
  <si>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</si>
  <si>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</si>
  <si>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</si>
  <si>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</si>
  <si>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</si>
  <si>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</si>
  <si>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</si>
  <si>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</si>
  <si>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</si>
  <si>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</si>
  <si>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</si>
  <si>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</si>
  <si>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</si>
  <si>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</si>
  <si>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</si>
  <si>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</si>
  <si>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</si>
  <si>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</si>
  <si>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</si>
  <si>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</si>
  <si>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</si>
  <si>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</si>
  <si>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</si>
  <si>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</si>
  <si>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</si>
  <si>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</si>
  <si>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</si>
  <si>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</si>
  <si>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</si>
  <si>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</si>
  <si>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</si>
  <si>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</si>
  <si>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</si>
  <si>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</si>
  <si>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</si>
  <si>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</si>
  <si>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</si>
  <si>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</si>
  <si>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</si>
  <si>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</si>
  <si>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</si>
  <si>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</si>
  <si>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</si>
  <si>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</si>
  <si>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</si>
  <si>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</si>
  <si>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</si>
  <si>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</si>
  <si>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</si>
  <si>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</si>
  <si>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</si>
  <si>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</si>
  <si>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</si>
  <si>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</si>
  <si>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</si>
  <si>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</si>
  <si>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</si>
  <si>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</si>
  <si>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</si>
  <si>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</si>
  <si>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</si>
  <si>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</si>
  <si>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</si>
  <si>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</si>
  <si>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</si>
  <si>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</si>
  <si>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</si>
  <si>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</si>
  <si>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</si>
  <si>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</si>
  <si>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</si>
  <si>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</si>
  <si>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</si>
  <si>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</si>
  <si>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</si>
  <si>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</si>
  <si>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</si>
  <si>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</si>
  <si>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</si>
  <si>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</si>
  <si>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</si>
  <si>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</si>
  <si>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</si>
  <si>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</si>
  <si>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</si>
  <si>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</si>
  <si>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</si>
  <si>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</si>
  <si>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</si>
  <si>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</si>
  <si>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</si>
  <si>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</si>
  <si>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</si>
  <si>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</si>
  <si>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</si>
  <si>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</si>
  <si>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</si>
  <si>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</si>
  <si>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</si>
  <si>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</si>
  <si>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</si>
  <si>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</si>
  <si>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</si>
  <si>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</si>
  <si>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</si>
  <si>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</si>
  <si>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</si>
  <si>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</si>
  <si>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</si>
  <si>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</si>
  <si>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</si>
  <si>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</si>
  <si>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</si>
  <si>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</si>
  <si>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</si>
  <si>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</si>
  <si>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</si>
  <si>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</si>
  <si>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</si>
  <si>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</si>
  <si>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</si>
  <si>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</si>
  <si>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</si>
  <si>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</si>
  <si>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</si>
  <si>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</si>
  <si>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</si>
  <si>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</si>
  <si>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</si>
  <si>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</si>
  <si>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</si>
  <si>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</si>
  <si>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</si>
  <si>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</si>
  <si>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</si>
  <si>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</si>
  <si>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</si>
  <si>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</si>
  <si>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</si>
  <si>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</si>
  <si>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</si>
  <si>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</si>
  <si>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</si>
  <si>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</si>
  <si>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</si>
  <si>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</si>
  <si>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</si>
  <si>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</si>
  <si>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</si>
  <si>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</si>
  <si>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</si>
  <si>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</si>
  <si>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</si>
  <si>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</si>
  <si>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</si>
  <si>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</si>
  <si>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</si>
  <si>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</si>
  <si>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</si>
  <si>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</si>
  <si>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</si>
  <si>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</si>
  <si>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</si>
  <si>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</si>
  <si>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</si>
  <si>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</si>
  <si>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</si>
  <si>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</si>
  <si>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</si>
  <si>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</si>
  <si>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</si>
  <si>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</si>
  <si>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</si>
  <si>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</si>
  <si>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</si>
  <si>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</si>
  <si>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</si>
  <si>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</si>
  <si>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</si>
  <si>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</si>
  <si>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</si>
  <si>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</si>
  <si>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</si>
  <si>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</si>
  <si>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</si>
  <si>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</si>
  <si>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</si>
  <si>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</si>
  <si>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</si>
  <si>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</si>
  <si>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</si>
  <si>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</si>
  <si>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</si>
  <si>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</si>
  <si>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</si>
  <si>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</si>
  <si>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</si>
  <si>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</si>
  <si>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</si>
  <si>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</si>
  <si>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</si>
  <si>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</si>
  <si>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</si>
  <si>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</si>
  <si>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</si>
  <si>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</si>
  <si>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</si>
  <si>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</si>
  <si>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</si>
  <si>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</si>
  <si>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</si>
  <si>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</si>
  <si>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</si>
  <si>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</si>
  <si>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</si>
  <si>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</si>
  <si>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</si>
  <si>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</si>
  <si>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</si>
  <si>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</si>
  <si>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</si>
  <si>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</si>
  <si>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</si>
  <si>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</si>
  <si>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</si>
  <si>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</si>
  <si>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</si>
  <si>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</si>
  <si>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</si>
  <si>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</si>
  <si>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</si>
  <si>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</si>
  <si>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</si>
  <si>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</si>
  <si>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</si>
  <si>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</si>
  <si>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</si>
  <si>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</si>
  <si>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</si>
  <si>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</si>
  <si>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</si>
  <si>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</si>
  <si>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</si>
  <si>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</si>
  <si>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</si>
  <si>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</si>
  <si>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</si>
  <si>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</si>
  <si>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</si>
  <si>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</si>
  <si>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</si>
  <si>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</si>
  <si>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</si>
  <si>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</si>
  <si>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</si>
  <si>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</si>
  <si>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</si>
  <si>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</si>
  <si>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</si>
  <si>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</si>
  <si>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</si>
  <si>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</si>
  <si>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</si>
  <si>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</si>
  <si>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</si>
  <si>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</si>
  <si>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</si>
  <si>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</si>
  <si>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</si>
  <si>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</si>
  <si>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</si>
  <si>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</si>
  <si>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</si>
  <si>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</si>
  <si>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</si>
  <si>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</si>
  <si>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</si>
  <si>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</si>
  <si>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</si>
  <si>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</si>
  <si>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</si>
  <si>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</si>
  <si>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</si>
  <si>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</si>
  <si>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</si>
  <si>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</si>
  <si>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</si>
  <si>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</si>
  <si>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</si>
  <si>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</si>
  <si>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</si>
  <si>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</si>
  <si>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</si>
  <si>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</si>
  <si>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</si>
  <si>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</si>
  <si>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</si>
  <si>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</si>
  <si>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</si>
  <si>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</si>
  <si>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</si>
  <si>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</si>
  <si>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</si>
  <si>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</si>
  <si>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</si>
  <si>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</si>
  <si>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</si>
  <si>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</si>
  <si>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</si>
  <si>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</si>
  <si>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</si>
  <si>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</si>
  <si>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</si>
  <si>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</si>
  <si>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</si>
  <si>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</si>
  <si>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</si>
  <si>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</si>
  <si>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</si>
  <si>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</si>
  <si>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</si>
  <si>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</si>
  <si>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</si>
  <si>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</si>
  <si>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</si>
  <si>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</si>
  <si>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</si>
  <si>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</si>
  <si>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</si>
  <si>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</si>
  <si>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</si>
  <si>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</si>
  <si>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</si>
  <si>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</si>
  <si>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</si>
  <si>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</si>
  <si>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</si>
  <si>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</si>
  <si>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</si>
  <si>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</si>
  <si>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</si>
  <si>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</si>
  <si>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</si>
  <si>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</si>
  <si>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</si>
  <si>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</si>
  <si>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</si>
  <si>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</si>
  <si>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</si>
  <si>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</si>
  <si>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</si>
  <si>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</si>
  <si>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</si>
  <si>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</si>
  <si>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</si>
  <si>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</si>
  <si>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</si>
  <si>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</si>
  <si>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</si>
  <si>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</si>
  <si>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</si>
  <si>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</si>
  <si>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</si>
  <si>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</si>
  <si>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</si>
  <si>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</si>
  <si>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</si>
  <si>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</si>
  <si>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</si>
  <si>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</si>
  <si>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</si>
  <si>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</si>
  <si>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</si>
  <si>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</si>
  <si>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</si>
  <si>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</si>
  <si>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</si>
  <si>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</si>
  <si>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</si>
  <si>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</si>
  <si>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</si>
  <si>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</si>
  <si>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</si>
  <si>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</si>
  <si>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</si>
  <si>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</si>
  <si>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</si>
  <si>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</si>
  <si>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</si>
  <si>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</si>
  <si>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</si>
  <si>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</si>
  <si>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</si>
  <si>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</si>
  <si>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</si>
  <si>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</si>
  <si>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</si>
  <si>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</si>
  <si>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</si>
  <si>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</si>
  <si>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</si>
  <si>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</si>
  <si>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</si>
  <si>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</si>
  <si>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</si>
  <si>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</si>
  <si>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</si>
  <si>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</si>
  <si>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</si>
  <si>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</si>
  <si>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</si>
  <si>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</si>
  <si>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</si>
  <si>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</si>
  <si>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</si>
  <si>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</si>
  <si>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</si>
  <si>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</si>
  <si>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</si>
  <si>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</si>
  <si>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</si>
  <si>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</si>
  <si>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</si>
  <si>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</si>
  <si>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</si>
  <si>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</si>
  <si>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</si>
  <si>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</si>
  <si>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</si>
  <si>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</si>
  <si>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</si>
  <si>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</si>
  <si>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</si>
  <si>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</si>
  <si>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</si>
  <si>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</si>
  <si>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</si>
  <si>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</si>
  <si>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</si>
  <si>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</si>
  <si>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</si>
  <si>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</si>
  <si>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</si>
  <si>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</si>
  <si>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</si>
  <si>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</si>
  <si>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</si>
  <si>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</si>
  <si>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</si>
  <si>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</si>
  <si>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</si>
  <si>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</si>
  <si>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</si>
  <si>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</si>
  <si>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</si>
  <si>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</si>
  <si>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</si>
  <si>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</si>
  <si>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</si>
  <si>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</si>
  <si>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</si>
  <si>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</si>
  <si>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</si>
  <si>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</si>
  <si>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</si>
  <si>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</si>
  <si>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</si>
  <si>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</si>
  <si>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</si>
  <si>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</si>
  <si>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</si>
  <si>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</si>
  <si>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</si>
  <si>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</si>
  <si>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</si>
  <si>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</si>
  <si>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</si>
  <si>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</si>
  <si>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</si>
  <si>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</si>
  <si>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</si>
  <si>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</si>
  <si>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</si>
  <si>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</si>
  <si>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</si>
  <si>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</si>
  <si>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</si>
  <si>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</si>
  <si>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</si>
  <si>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</si>
  <si>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</si>
  <si>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</si>
  <si>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</si>
  <si>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</si>
  <si>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</si>
  <si>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</si>
  <si>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</si>
  <si>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</si>
  <si>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</si>
  <si>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</si>
  <si>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</si>
  <si>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</si>
  <si>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</si>
  <si>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</si>
  <si>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</si>
  <si>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</si>
  <si>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</si>
  <si>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</si>
  <si>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</si>
  <si>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</si>
  <si>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</si>
  <si>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</si>
  <si>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</si>
  <si>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</si>
  <si>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</si>
  <si>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</si>
  <si>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</si>
  <si>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</si>
  <si>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</si>
  <si>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</si>
  <si>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</si>
  <si>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</si>
  <si>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</si>
  <si>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</si>
  <si>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</si>
  <si>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</si>
  <si>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</si>
  <si>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</si>
  <si>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</si>
  <si>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</si>
  <si>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</si>
  <si>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</si>
  <si>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</si>
  <si>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</si>
  <si>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</si>
  <si>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</si>
  <si>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</si>
  <si>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</si>
  <si>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</si>
  <si>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</si>
  <si>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</si>
  <si>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</si>
  <si>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</si>
  <si>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</si>
  <si>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</si>
  <si>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</si>
  <si>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</si>
  <si>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</si>
  <si>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</si>
  <si>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</si>
  <si>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</si>
  <si>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</si>
  <si>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</si>
  <si>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</si>
  <si>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</si>
  <si>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</si>
  <si>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</si>
  <si>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</si>
  <si>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</si>
  <si>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</si>
  <si>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</si>
  <si>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</si>
  <si>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</si>
  <si>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</si>
  <si>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</si>
  <si>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</si>
  <si>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</si>
  <si>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</si>
  <si>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</si>
  <si>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</si>
  <si>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</si>
  <si>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</si>
  <si>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</si>
  <si>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</si>
  <si>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</si>
  <si>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</si>
  <si>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</si>
  <si>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</si>
  <si>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</si>
  <si>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</si>
  <si>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</si>
  <si>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</si>
  <si>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</si>
  <si>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</si>
  <si>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</si>
  <si>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</si>
  <si>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</si>
  <si>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</si>
  <si>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</si>
  <si>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</si>
  <si>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</si>
  <si>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</si>
  <si>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</si>
  <si>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</si>
  <si>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</si>
  <si>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</si>
  <si>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</si>
  <si>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</si>
  <si>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</si>
  <si>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</si>
  <si>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</si>
  <si>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</si>
  <si>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</si>
  <si>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</si>
  <si>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</si>
  <si>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</si>
  <si>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</si>
  <si>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</si>
  <si>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</si>
  <si>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</si>
  <si>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</si>
  <si>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</si>
  <si>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</si>
  <si>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</si>
  <si>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</si>
  <si>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</si>
  <si>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</si>
  <si>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</si>
  <si>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</si>
  <si>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</si>
  <si>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</si>
  <si>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</si>
  <si>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</si>
  <si>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</si>
  <si>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</si>
  <si>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</si>
  <si>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</si>
  <si>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</si>
  <si>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</si>
  <si>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</si>
  <si>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</si>
  <si>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</si>
  <si>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</si>
  <si>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</si>
  <si>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</si>
  <si>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</si>
  <si>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</si>
  <si>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</si>
  <si>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</si>
  <si>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</si>
  <si>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</si>
  <si>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</si>
  <si>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</si>
  <si>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</si>
  <si>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</si>
  <si>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</si>
  <si>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</si>
  <si>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</si>
  <si>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</si>
  <si>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</si>
  <si>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</si>
  <si>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</si>
  <si>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</si>
  <si>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</si>
  <si>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</si>
  <si>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</si>
  <si>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</si>
  <si>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</si>
  <si>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</si>
  <si>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</si>
  <si>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</si>
  <si>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</si>
  <si>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</si>
  <si>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</si>
  <si>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</si>
  <si>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</si>
  <si>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</si>
  <si>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</si>
  <si>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</si>
  <si>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</si>
  <si>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</si>
  <si>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</si>
  <si>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</si>
  <si>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</si>
  <si>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</si>
  <si>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</si>
  <si>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</si>
  <si>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</si>
  <si>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</si>
  <si>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</si>
  <si>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</si>
  <si>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</si>
  <si>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</si>
  <si>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</si>
  <si>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</si>
  <si>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</si>
  <si>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</si>
  <si>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</si>
  <si>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</si>
  <si>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</si>
  <si>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</si>
  <si>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</si>
  <si>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</si>
  <si>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</si>
  <si>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</si>
  <si>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</si>
  <si>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</si>
  <si>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</si>
  <si>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</si>
  <si>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</si>
  <si>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</si>
  <si>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</si>
  <si>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</si>
  <si>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</si>
  <si>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</si>
  <si>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</si>
  <si>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</si>
  <si>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</si>
  <si>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</si>
  <si>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</si>
  <si>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</si>
  <si>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</si>
  <si>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</si>
  <si>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</si>
  <si>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</si>
  <si>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</si>
  <si>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</si>
  <si>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</si>
  <si>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</si>
  <si>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</si>
  <si>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</si>
  <si>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</si>
  <si>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</si>
  <si>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</si>
  <si>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</si>
  <si>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</si>
  <si>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</si>
  <si>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</si>
  <si>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</si>
  <si>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</si>
  <si>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</si>
  <si>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</si>
  <si>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</si>
  <si>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</si>
  <si>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</si>
  <si>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</si>
  <si>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</si>
  <si>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</si>
  <si>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</si>
  <si>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</si>
  <si>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</si>
  <si>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</si>
  <si>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</si>
  <si>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</si>
  <si>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</si>
  <si>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</si>
  <si>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</si>
  <si>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</si>
  <si>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</si>
  <si>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</si>
  <si>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</si>
  <si>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</si>
  <si>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</si>
  <si>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</si>
  <si>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</si>
  <si>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</si>
  <si>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</si>
  <si>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</si>
  <si>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</si>
  <si>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</si>
  <si>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</si>
  <si>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</si>
  <si>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</si>
  <si>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</si>
  <si>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</si>
  <si>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</si>
  <si>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</si>
  <si>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</si>
  <si>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</si>
  <si>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</si>
  <si>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</si>
  <si>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</si>
  <si>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</si>
  <si>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</si>
  <si>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</si>
  <si>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</si>
  <si>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</si>
  <si>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</si>
  <si>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</si>
  <si>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</si>
  <si>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</si>
  <si>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</si>
  <si>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</si>
  <si>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</si>
  <si>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</si>
  <si>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</si>
  <si>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</si>
  <si>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</si>
  <si>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</si>
  <si>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</si>
  <si>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</si>
  <si>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</si>
  <si>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</si>
  <si>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</si>
  <si>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</si>
  <si>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</si>
  <si>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</si>
  <si>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</si>
  <si>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</si>
  <si>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</si>
  <si>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</si>
  <si>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</si>
  <si>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</si>
  <si>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</si>
  <si>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</si>
  <si>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</si>
  <si>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</si>
  <si>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</si>
  <si>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</si>
  <si>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</si>
  <si>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</si>
  <si>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</si>
  <si>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</si>
  <si>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</si>
  <si>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</si>
  <si>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</si>
  <si>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</si>
  <si>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</si>
  <si>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</si>
  <si>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</si>
  <si>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</si>
  <si>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</si>
  <si>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</si>
  <si>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</si>
  <si>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</si>
  <si>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</si>
  <si>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</si>
  <si>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</si>
  <si>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</si>
  <si>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</si>
  <si>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</si>
  <si>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</si>
  <si>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</si>
  <si>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</si>
  <si>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</si>
  <si>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</si>
  <si>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</si>
  <si>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</si>
  <si>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</si>
  <si>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</si>
  <si>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</si>
  <si>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</si>
  <si>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</si>
  <si>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</si>
  <si>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</si>
  <si>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</si>
  <si>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</si>
  <si>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</si>
  <si>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</si>
  <si>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</si>
  <si>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</si>
  <si>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</si>
  <si>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</si>
  <si>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</si>
  <si>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</si>
  <si>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</si>
  <si>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</si>
  <si>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</si>
  <si>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</si>
  <si>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</si>
  <si>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</si>
  <si>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</si>
  <si>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</si>
  <si>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</si>
  <si>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</si>
  <si>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</si>
  <si>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</si>
  <si>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</si>
  <si>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</si>
  <si>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</si>
  <si>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</si>
  <si>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</si>
  <si>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</si>
  <si>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</si>
  <si>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</si>
  <si>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</si>
  <si>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</si>
  <si>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</si>
  <si>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</si>
  <si>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</si>
  <si>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</si>
  <si>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</si>
  <si>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</si>
  <si>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</si>
  <si>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</si>
  <si>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</si>
  <si>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</si>
  <si>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</si>
  <si>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</si>
  <si>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</si>
  <si>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</si>
  <si>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</si>
  <si>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</si>
  <si>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</si>
  <si>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</si>
  <si>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</si>
  <si>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</si>
  <si>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</si>
  <si>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</si>
  <si>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</si>
  <si>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</si>
  <si>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</si>
  <si>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</si>
  <si>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</si>
  <si>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</si>
  <si>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</si>
  <si>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</si>
  <si>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</si>
  <si>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</si>
  <si>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</si>
  <si>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</si>
  <si>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</si>
  <si>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</si>
  <si>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</si>
  <si>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</si>
  <si>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</si>
  <si>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</si>
  <si>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</si>
  <si>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</si>
  <si>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</si>
  <si>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</si>
  <si>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</si>
  <si>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</si>
  <si>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</si>
  <si>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</si>
  <si>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</si>
  <si>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</si>
  <si>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</si>
  <si>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</si>
  <si>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</si>
  <si>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</si>
  <si>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</si>
  <si>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</si>
  <si>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</si>
  <si>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</si>
  <si>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</si>
  <si>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</si>
  <si>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</si>
  <si>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</si>
  <si>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</si>
  <si>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</si>
  <si>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</si>
  <si>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</si>
  <si>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</si>
  <si>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</si>
  <si>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</si>
  <si>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</si>
  <si>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</si>
  <si>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</si>
  <si>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</si>
  <si>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</si>
  <si>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</si>
  <si>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</si>
  <si>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</si>
  <si>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</si>
  <si>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</si>
  <si>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</si>
  <si>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</si>
  <si>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</si>
  <si>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</si>
  <si>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</si>
  <si>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</si>
  <si>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</si>
  <si>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</si>
  <si>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</si>
  <si>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</si>
  <si>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</si>
  <si>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</si>
  <si>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</si>
  <si>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</si>
  <si>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</si>
  <si>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</si>
  <si>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</si>
  <si>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</si>
  <si>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</si>
  <si>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</si>
  <si>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</si>
  <si>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</si>
  <si>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</si>
  <si>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</si>
  <si>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</si>
  <si>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</si>
  <si>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</si>
  <si>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</si>
  <si>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</si>
  <si>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</si>
  <si>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</si>
  <si>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</si>
  <si>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</si>
  <si>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</si>
  <si>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</si>
  <si>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</si>
  <si>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</si>
  <si>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</si>
  <si>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</si>
  <si>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</si>
  <si>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</si>
  <si>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</si>
  <si>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</si>
  <si>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</si>
  <si>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</si>
  <si>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</si>
  <si>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</si>
  <si>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</si>
  <si>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</si>
  <si>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</si>
  <si>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</si>
  <si>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</si>
  <si>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</si>
  <si>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</si>
  <si>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</si>
  <si>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</si>
  <si>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</si>
  <si>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</si>
  <si>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</si>
  <si>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</si>
  <si>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</si>
  <si>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</si>
  <si>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</si>
  <si>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</si>
  <si>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</si>
  <si>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</si>
  <si>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</si>
  <si>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</si>
  <si>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</si>
  <si>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</si>
  <si>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</si>
  <si>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</si>
  <si>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</si>
  <si>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</si>
  <si>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</si>
  <si>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</si>
  <si>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</si>
  <si>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</si>
  <si>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</si>
  <si>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</si>
  <si>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</si>
  <si>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</si>
  <si>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</si>
  <si>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</si>
  <si>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</si>
  <si>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</si>
  <si>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</si>
  <si>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</si>
  <si>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</si>
  <si>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</si>
  <si>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</si>
  <si>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</si>
  <si>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</si>
  <si>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</si>
  <si>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</si>
  <si>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</si>
  <si>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</si>
  <si>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</si>
  <si>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</si>
  <si>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</si>
  <si>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</si>
  <si>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</si>
  <si>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</si>
  <si>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</si>
  <si>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</si>
  <si>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</si>
  <si>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</si>
  <si>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</si>
  <si>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</si>
  <si>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</si>
  <si>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</si>
  <si>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</si>
  <si>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</si>
  <si>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</si>
  <si>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</si>
  <si>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</si>
  <si>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</si>
  <si>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</si>
  <si>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</si>
  <si>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</si>
  <si>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</si>
  <si>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</si>
  <si>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</si>
  <si>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</si>
  <si>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</si>
  <si>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</si>
  <si>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</si>
  <si>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</si>
  <si>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</si>
  <si>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</si>
  <si>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</si>
  <si>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</si>
  <si>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</si>
  <si>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</si>
  <si>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</si>
  <si>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</si>
  <si>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</si>
  <si>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</si>
  <si>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</si>
  <si>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</si>
  <si>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</si>
  <si>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</si>
  <si>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</si>
  <si>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</si>
  <si>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</si>
  <si>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</si>
  <si>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</si>
  <si>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</si>
  <si>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</si>
  <si>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</si>
  <si>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</si>
  <si>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</si>
  <si>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</si>
  <si>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</si>
  <si>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</si>
  <si>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</si>
  <si>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</si>
  <si>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</si>
  <si>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</si>
  <si>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</si>
  <si>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</si>
  <si>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</si>
  <si>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</si>
  <si>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</si>
  <si>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</si>
  <si>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</si>
  <si>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</si>
  <si>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</si>
  <si>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</si>
  <si>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</si>
  <si>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</si>
  <si>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</si>
  <si>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</si>
  <si>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</si>
  <si>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</si>
  <si>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</si>
  <si>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</si>
  <si>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</si>
  <si>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</si>
  <si>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</si>
  <si>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</si>
  <si>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</si>
  <si>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</si>
  <si>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</si>
  <si>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</si>
  <si>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</si>
  <si>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</si>
  <si>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</si>
  <si>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</si>
  <si>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</si>
  <si>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</si>
  <si>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</si>
  <si>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</si>
  <si>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</si>
  <si>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</si>
  <si>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</si>
  <si>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</si>
  <si>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</si>
  <si>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</si>
  <si>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</si>
  <si>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</si>
  <si>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</si>
  <si>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</si>
  <si>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</si>
  <si>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</si>
  <si>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</si>
  <si>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</si>
  <si>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</si>
  <si>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</si>
  <si>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</si>
  <si>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</si>
  <si>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</si>
  <si>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</si>
  <si>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</si>
  <si>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</si>
  <si>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</si>
  <si>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</si>
  <si>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</si>
  <si>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</si>
  <si>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</si>
  <si>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</si>
  <si>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</si>
  <si>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</si>
  <si>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</si>
  <si>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</si>
  <si>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</si>
  <si>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</si>
  <si>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</si>
  <si>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</si>
  <si>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</si>
  <si>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</si>
  <si>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</si>
  <si>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</si>
  <si>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</si>
  <si>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</si>
  <si>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</si>
  <si>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</si>
  <si>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</si>
  <si>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</si>
  <si>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</si>
  <si>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</si>
  <si>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</si>
  <si>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</si>
  <si>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</si>
  <si>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</si>
  <si>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</si>
  <si>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</si>
  <si>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</si>
  <si>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</si>
  <si>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</si>
  <si>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</si>
  <si>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</si>
  <si>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</si>
  <si>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</si>
  <si>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</si>
  <si>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</si>
  <si>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</si>
  <si>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</si>
  <si>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</si>
  <si>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</si>
  <si>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</si>
  <si>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</si>
  <si>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</si>
  <si>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</si>
  <si>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</si>
  <si>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</si>
  <si>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</si>
  <si>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</si>
  <si>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</si>
  <si>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</si>
  <si>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</si>
  <si>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</si>
  <si>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</si>
  <si>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</si>
  <si>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</si>
  <si>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</si>
  <si>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</si>
  <si>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</si>
  <si>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</si>
  <si>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</si>
  <si>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</si>
  <si>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</si>
  <si>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</si>
  <si>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</si>
  <si>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</si>
  <si>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</si>
  <si>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</si>
  <si>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</si>
  <si>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</si>
  <si>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</si>
  <si>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</si>
  <si>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</si>
  <si>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</si>
  <si>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</si>
  <si>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</si>
  <si>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</si>
  <si>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</si>
  <si>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</si>
  <si>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</si>
  <si>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</si>
  <si>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</si>
  <si>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</si>
  <si>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</si>
  <si>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</si>
  <si>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</si>
  <si>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</si>
  <si>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</si>
  <si>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</si>
  <si>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</si>
  <si>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</si>
  <si>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</si>
  <si>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</si>
  <si>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</si>
  <si>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</si>
  <si>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</si>
  <si>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</si>
  <si>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</si>
  <si>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</si>
  <si>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</si>
  <si>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</si>
  <si>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</si>
  <si>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</si>
  <si>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</si>
  <si>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</si>
  <si>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</si>
  <si>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</si>
  <si>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</si>
  <si>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</si>
  <si>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</si>
  <si>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</si>
  <si>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</si>
  <si>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</si>
  <si>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</si>
  <si>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</si>
  <si>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</si>
  <si>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</si>
  <si>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</si>
  <si>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</si>
  <si>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</si>
  <si>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</si>
  <si>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</si>
  <si>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</si>
  <si>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</si>
  <si>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</si>
  <si>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</si>
  <si>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</si>
  <si>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</si>
  <si>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</si>
  <si>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</si>
  <si>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</si>
  <si>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</si>
  <si>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</si>
  <si>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</si>
  <si>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</si>
  <si>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</si>
  <si>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</si>
  <si>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</si>
  <si>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</si>
  <si>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</si>
  <si>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</si>
  <si>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</si>
  <si>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</si>
  <si>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</si>
  <si>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</si>
  <si>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</si>
  <si>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</si>
  <si>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</si>
  <si>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</si>
  <si>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</si>
  <si>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</si>
  <si>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</si>
  <si>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</si>
  <si>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</si>
  <si>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</si>
  <si>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</si>
  <si>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</si>
  <si>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</si>
  <si>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</si>
  <si>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</si>
  <si>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</si>
  <si>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</si>
  <si>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</si>
  <si>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</si>
  <si>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</si>
  <si>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</si>
  <si>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</si>
  <si>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</si>
  <si>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</si>
  <si>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</si>
  <si>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</si>
  <si>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</si>
  <si>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</si>
  <si>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</si>
  <si>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</si>
  <si>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</si>
  <si>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</si>
  <si>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</si>
  <si>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</si>
  <si>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</si>
  <si>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</si>
  <si>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</si>
  <si>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</si>
  <si>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</si>
  <si>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</si>
  <si>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</si>
  <si>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</si>
  <si>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</si>
  <si>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</si>
  <si>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</si>
  <si>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</si>
  <si>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</si>
  <si>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</si>
  <si>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</si>
  <si>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</si>
  <si>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</si>
  <si>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</si>
  <si>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</si>
  <si>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</si>
  <si>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</si>
  <si>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</si>
  <si>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</si>
  <si>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</si>
  <si>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</si>
  <si>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</si>
  <si>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</si>
  <si>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</si>
  <si>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</si>
  <si>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</si>
  <si>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</si>
  <si>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</si>
  <si>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</si>
  <si>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</si>
  <si>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</si>
  <si>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</si>
  <si>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</si>
  <si>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</si>
  <si>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</si>
  <si>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</si>
  <si>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</si>
  <si>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</si>
  <si>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</si>
  <si>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</si>
  <si>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</si>
  <si>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</si>
  <si>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</si>
  <si>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</si>
  <si>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</si>
  <si>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</si>
  <si>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</si>
  <si>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</si>
  <si>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</si>
  <si>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</si>
  <si>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</si>
  <si>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</si>
  <si>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</si>
  <si>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</si>
  <si>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</si>
  <si>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</si>
  <si>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</si>
  <si>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</si>
  <si>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</si>
  <si>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</si>
  <si>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</si>
  <si>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</si>
  <si>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</si>
  <si>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</si>
  <si>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</si>
  <si>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</si>
  <si>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</si>
  <si>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</si>
  <si>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</si>
  <si>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</si>
  <si>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</si>
  <si>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</si>
  <si>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</si>
  <si>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</si>
  <si>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</si>
  <si>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</si>
  <si>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</si>
  <si>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</si>
  <si>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</si>
  <si>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</si>
  <si>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</si>
  <si>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</si>
  <si>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</si>
  <si>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</si>
  <si>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</si>
  <si>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</si>
  <si>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</si>
  <si>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</si>
  <si>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</si>
  <si>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</si>
  <si>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</si>
  <si>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</si>
  <si>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</si>
  <si>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</si>
  <si>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</si>
  <si>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</si>
  <si>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</si>
  <si>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</si>
  <si>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</si>
  <si>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</si>
  <si>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</si>
  <si>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</si>
  <si>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</si>
  <si>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</si>
  <si>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</si>
  <si>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</si>
  <si>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</si>
  <si>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</si>
  <si>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</si>
  <si>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</si>
  <si>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</si>
  <si>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</si>
  <si>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</si>
  <si>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</si>
  <si>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</si>
  <si>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</si>
  <si>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</si>
  <si>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</si>
  <si>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</si>
  <si>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</si>
  <si>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</si>
  <si>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</si>
  <si>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</si>
  <si>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</si>
  <si>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</si>
  <si>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</si>
  <si>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</si>
  <si>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</si>
  <si>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</si>
  <si>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</si>
  <si>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</si>
  <si>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</si>
  <si>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</si>
  <si>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</si>
  <si>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</si>
  <si>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</si>
  <si>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</si>
  <si>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</si>
  <si>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</si>
  <si>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</si>
  <si>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</si>
  <si>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</si>
  <si>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</si>
  <si>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</si>
  <si>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</si>
  <si>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</si>
  <si>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</si>
  <si>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</si>
  <si>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</si>
  <si>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</si>
  <si>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</si>
  <si>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</si>
  <si>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</si>
  <si>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</si>
  <si>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</si>
  <si>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</si>
  <si>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</si>
  <si>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</si>
  <si>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</si>
  <si>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</si>
  <si>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</si>
  <si>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</si>
  <si>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</si>
  <si>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</si>
  <si>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</si>
  <si>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</si>
  <si>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</si>
  <si>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</si>
  <si>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</si>
  <si>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</si>
  <si>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</si>
  <si>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</si>
  <si>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</si>
  <si>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</si>
  <si>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</si>
  <si>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</si>
  <si>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</si>
  <si>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</si>
  <si>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</si>
  <si>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</si>
  <si>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</si>
  <si>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</si>
  <si>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</si>
  <si>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</si>
  <si>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</si>
  <si>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</si>
  <si>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</si>
  <si>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</si>
  <si>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</si>
  <si>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</si>
  <si>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</si>
  <si>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</si>
  <si>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</si>
  <si>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</si>
  <si>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</si>
  <si>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</si>
  <si>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</si>
  <si>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</si>
  <si>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</si>
  <si>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</si>
  <si>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</si>
  <si>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</si>
  <si>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</si>
  <si>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</si>
  <si>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</si>
  <si>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</si>
  <si>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</si>
  <si>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</si>
  <si>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</si>
  <si>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</si>
  <si>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</si>
  <si>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</si>
  <si>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</si>
  <si>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</si>
  <si>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</si>
  <si>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</si>
  <si>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</si>
  <si>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</si>
  <si>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</si>
  <si>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</si>
  <si>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</si>
  <si>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</si>
  <si>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</si>
  <si>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</si>
  <si>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</si>
  <si>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</si>
  <si>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</si>
  <si>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</si>
  <si>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</si>
  <si>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</si>
  <si>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</si>
  <si>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</si>
  <si>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</si>
  <si>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</si>
  <si>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</si>
  <si>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</si>
  <si>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</si>
  <si>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</si>
  <si>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</si>
  <si>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</si>
  <si>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</si>
  <si>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</si>
  <si>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</si>
  <si>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</si>
  <si>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</si>
  <si>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</si>
  <si>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</si>
  <si>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</si>
  <si>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</si>
  <si>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</si>
  <si>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</si>
  <si>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</si>
  <si>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</si>
  <si>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</si>
  <si>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</si>
  <si>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</si>
  <si>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</si>
  <si>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</si>
  <si>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</si>
  <si>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</si>
  <si>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</si>
  <si>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</si>
  <si>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</si>
  <si>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</si>
  <si>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</si>
  <si>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</si>
  <si>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</si>
  <si>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</si>
  <si>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</si>
  <si>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</si>
  <si>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</si>
  <si>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</si>
  <si>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</si>
  <si>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</si>
  <si>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</si>
  <si>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</si>
  <si>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</si>
  <si>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</si>
  <si>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</si>
  <si>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</si>
  <si>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</si>
  <si>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</si>
  <si>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</si>
  <si>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</si>
  <si>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</si>
  <si>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</si>
  <si>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</si>
  <si>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</si>
  <si>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</si>
  <si>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</si>
  <si>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</si>
  <si>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</si>
  <si>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</si>
  <si>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</si>
  <si>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</si>
  <si>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</si>
  <si>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</si>
  <si>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</si>
  <si>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</si>
  <si>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</si>
  <si>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</si>
  <si>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</si>
  <si>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</si>
  <si>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</si>
  <si>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</si>
  <si>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</si>
  <si>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</si>
  <si>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</si>
  <si>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</si>
  <si>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</si>
  <si>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</si>
  <si>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</si>
  <si>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</si>
  <si>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</si>
  <si>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</si>
  <si>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</si>
  <si>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</si>
  <si>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</si>
  <si>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</si>
  <si>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</si>
  <si>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</si>
  <si>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</si>
  <si>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</si>
  <si>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</si>
  <si>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</si>
  <si>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</si>
  <si>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</si>
  <si>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</si>
  <si>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</si>
  <si>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</si>
  <si>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</si>
  <si>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</si>
  <si>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</si>
  <si>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</si>
  <si>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</si>
  <si>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</si>
  <si>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</si>
  <si>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</si>
  <si>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</si>
  <si>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</si>
  <si>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</si>
  <si>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</si>
  <si>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</si>
  <si>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</si>
  <si>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</si>
  <si>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</si>
  <si>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</si>
  <si>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</si>
  <si>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</si>
  <si>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</si>
  <si>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</si>
  <si>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</si>
  <si>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</si>
  <si>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</si>
  <si>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</si>
  <si>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</si>
  <si>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</si>
  <si>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</si>
  <si>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</si>
  <si>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</si>
  <si>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</si>
  <si>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</si>
  <si>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</si>
  <si>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</si>
  <si>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</si>
  <si>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</si>
  <si>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</si>
  <si>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</si>
  <si>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</si>
  <si>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</si>
  <si>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</si>
  <si>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</si>
  <si>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</si>
  <si>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</si>
  <si>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</si>
  <si>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</si>
  <si>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</si>
  <si>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</si>
  <si>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</si>
  <si>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</si>
  <si>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</si>
  <si>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</si>
  <si>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</si>
  <si>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</si>
  <si>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</si>
  <si>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</si>
  <si>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</si>
  <si>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</si>
  <si>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</si>
  <si>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</si>
  <si>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</si>
  <si>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</si>
  <si>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</si>
  <si>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</si>
  <si>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</si>
  <si>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</si>
  <si>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</si>
  <si>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</si>
  <si>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</si>
  <si>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</si>
  <si>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</si>
  <si>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</si>
  <si>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</si>
  <si>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</si>
  <si>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</si>
  <si>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</si>
  <si>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</si>
  <si>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</si>
  <si>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</si>
  <si>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</si>
  <si>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</si>
  <si>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</si>
  <si>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</si>
  <si>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</si>
  <si>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</si>
  <si>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</si>
  <si>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</si>
  <si>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</si>
  <si>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</si>
  <si>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</si>
  <si>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</si>
  <si>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</si>
  <si>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</si>
  <si>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</si>
  <si>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</si>
  <si>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</si>
  <si>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</si>
  <si>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</si>
  <si>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</si>
  <si>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</si>
  <si>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</si>
  <si>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</si>
  <si>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</si>
  <si>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</si>
  <si>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</si>
  <si>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</si>
  <si>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</si>
  <si>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</si>
  <si>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</si>
  <si>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</si>
  <si>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</si>
  <si>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</si>
  <si>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</si>
  <si>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</si>
  <si>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</si>
  <si>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</si>
  <si>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</si>
  <si>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</si>
  <si>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</si>
  <si>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</si>
  <si>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</si>
  <si>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</si>
  <si>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</si>
  <si>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</si>
  <si>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</si>
  <si>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</si>
  <si>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</si>
  <si>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</si>
  <si>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</si>
  <si>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</si>
  <si>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</si>
  <si>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</si>
  <si>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</si>
  <si>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</si>
  <si>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</si>
  <si>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</si>
  <si>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</si>
  <si>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</si>
  <si>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</si>
  <si>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</si>
  <si>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</si>
  <si>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</si>
  <si>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</si>
  <si>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</si>
  <si>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</si>
  <si>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</si>
  <si>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</si>
  <si>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</si>
  <si>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</si>
  <si>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</si>
  <si>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</si>
  <si>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</si>
  <si>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</si>
  <si>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</si>
  <si>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</si>
  <si>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</si>
  <si>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</si>
  <si>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</si>
  <si>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</si>
  <si>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</si>
  <si>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</si>
  <si>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</si>
  <si>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</si>
  <si>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</si>
  <si>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</si>
  <si>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</si>
  <si>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</si>
  <si>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</si>
  <si>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</si>
  <si>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</si>
  <si>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</si>
  <si>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</si>
  <si>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</si>
  <si>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</si>
  <si>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</si>
  <si>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</si>
  <si>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</si>
  <si>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</si>
  <si>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</si>
  <si>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</si>
  <si>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</si>
  <si>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</si>
  <si>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</si>
  <si>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</si>
  <si>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</si>
  <si>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</si>
  <si>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</si>
  <si>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</si>
  <si>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</si>
  <si>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</si>
  <si>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</si>
  <si>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</si>
  <si>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</si>
  <si>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</si>
  <si>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</si>
  <si>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</si>
  <si>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</si>
  <si>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</si>
  <si>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</si>
  <si>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</si>
  <si>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</si>
  <si>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</si>
  <si>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</si>
  <si>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</si>
  <si>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</si>
  <si>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</si>
  <si>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</si>
  <si>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</si>
  <si>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</si>
  <si>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</si>
  <si>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</si>
  <si>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</si>
  <si>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</si>
  <si>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</si>
  <si>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</si>
  <si>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</si>
  <si>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</si>
  <si>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</si>
  <si>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</si>
  <si>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</si>
  <si>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</si>
  <si>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</si>
  <si>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</si>
  <si>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</si>
  <si>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</si>
  <si>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</si>
  <si>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</si>
  <si>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</si>
  <si>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</si>
  <si>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</si>
  <si>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</si>
  <si>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</si>
  <si>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</si>
  <si>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</si>
  <si>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</si>
  <si>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</si>
  <si>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</si>
  <si>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</si>
  <si>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</si>
  <si>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</si>
  <si>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</si>
  <si>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</si>
  <si>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</si>
  <si>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</si>
  <si>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</si>
  <si>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</si>
  <si>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</si>
  <si>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</si>
  <si>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</si>
  <si>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</si>
  <si>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</si>
  <si>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</si>
  <si>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</si>
  <si>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</si>
  <si>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</si>
  <si>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</si>
  <si>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</si>
  <si>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</si>
  <si>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</si>
  <si>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</si>
  <si>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</si>
  <si>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</si>
  <si>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</si>
  <si>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</si>
  <si>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</si>
  <si>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</si>
  <si>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</si>
  <si>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</si>
  <si>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</si>
  <si>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</si>
  <si>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</si>
  <si>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</si>
  <si>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</si>
  <si>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</si>
  <si>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</si>
  <si>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</si>
  <si>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</si>
  <si>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</si>
  <si>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</si>
  <si>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</si>
  <si>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</si>
  <si>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</si>
  <si>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</si>
  <si>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</si>
  <si>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</si>
  <si>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</si>
  <si>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</si>
  <si>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</si>
  <si>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</si>
  <si>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</si>
  <si>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</si>
  <si>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</si>
  <si>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</si>
  <si>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</si>
  <si>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</si>
  <si>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</si>
  <si>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</si>
  <si>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</si>
  <si>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</si>
  <si>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</si>
  <si>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</si>
  <si>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</si>
  <si>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</si>
  <si>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</si>
  <si>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</si>
  <si>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</si>
  <si>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</si>
  <si>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</si>
  <si>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</si>
  <si>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</si>
  <si>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</si>
  <si>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</si>
  <si>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</si>
  <si>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</si>
  <si>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</si>
  <si>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</si>
  <si>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</si>
  <si>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</si>
  <si>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</si>
  <si>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</si>
  <si>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</si>
  <si>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</si>
  <si>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</si>
  <si>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</si>
  <si>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</si>
  <si>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</si>
  <si>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</si>
  <si>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</si>
  <si>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</si>
  <si>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</si>
  <si>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</si>
  <si>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</si>
  <si>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</si>
  <si>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</si>
  <si>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</si>
  <si>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</si>
  <si>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</si>
  <si>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</si>
  <si>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</si>
  <si>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</si>
  <si>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</si>
  <si>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</si>
  <si>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</si>
  <si>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</si>
  <si>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</si>
  <si>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</si>
  <si>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</si>
  <si>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</si>
  <si>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</si>
  <si>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</si>
  <si>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</si>
  <si>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</si>
  <si>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</si>
  <si>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</si>
  <si>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</si>
  <si>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</si>
  <si>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</si>
  <si>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</si>
  <si>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</si>
  <si>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</si>
  <si>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</si>
  <si>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</si>
  <si>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</si>
  <si>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</si>
  <si>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</si>
  <si>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</si>
  <si>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</si>
  <si>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</si>
  <si>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</si>
  <si>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</si>
  <si>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</si>
  <si>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</si>
  <si>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</si>
  <si>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</si>
  <si>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</si>
  <si>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</si>
  <si>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</si>
  <si>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</si>
  <si>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</si>
  <si>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</si>
  <si>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</si>
  <si>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</si>
  <si>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</si>
  <si>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</si>
  <si>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</si>
  <si>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</si>
  <si>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</si>
  <si>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</si>
  <si>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</si>
  <si>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</si>
  <si>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</si>
  <si>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</si>
  <si>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</si>
  <si>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</si>
  <si>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</si>
  <si>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</si>
  <si>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</si>
  <si>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</si>
  <si>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</si>
  <si>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</si>
  <si>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</si>
  <si>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</si>
  <si>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</si>
  <si>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</si>
  <si>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</si>
  <si>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</si>
  <si>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</si>
  <si>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</si>
  <si>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</si>
  <si>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</si>
  <si>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</si>
  <si>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</si>
  <si>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</si>
  <si>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</si>
  <si>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</si>
  <si>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</si>
  <si>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</si>
  <si>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</si>
  <si>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</si>
  <si>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</si>
  <si>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</si>
  <si>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</si>
  <si>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</si>
  <si>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</si>
  <si>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</si>
  <si>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</si>
  <si>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</si>
  <si>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</si>
  <si>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</si>
  <si>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</si>
  <si>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</si>
  <si>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</si>
  <si>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</si>
  <si>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</si>
  <si>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</si>
  <si>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</si>
  <si>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</si>
  <si>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</si>
  <si>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</si>
  <si>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</si>
  <si>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</si>
  <si>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</si>
  <si>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</si>
  <si>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</si>
  <si>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</si>
  <si>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</si>
  <si>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</si>
  <si>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</si>
  <si>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</si>
  <si>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</si>
  <si>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</si>
  <si>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</si>
  <si>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</si>
  <si>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</si>
  <si>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</si>
  <si>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</si>
  <si>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</si>
  <si>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</si>
  <si>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</si>
  <si>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</si>
  <si>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</si>
  <si>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</si>
  <si>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</si>
  <si>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</si>
  <si>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</si>
  <si>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</si>
  <si>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</si>
  <si>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</si>
  <si>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</si>
  <si>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</si>
  <si>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</si>
  <si>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</si>
  <si>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</si>
  <si>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</si>
  <si>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</si>
  <si>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</si>
  <si>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</si>
  <si>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</si>
  <si>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</si>
  <si>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</si>
  <si>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</si>
  <si>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</si>
  <si>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</si>
  <si>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</si>
  <si>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</si>
  <si>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</si>
  <si>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</si>
  <si>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</si>
  <si>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</si>
  <si>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</si>
  <si>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</si>
  <si>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</si>
  <si>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</si>
  <si>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</si>
  <si>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</si>
  <si>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</si>
  <si>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</si>
  <si>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</si>
  <si>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</si>
  <si>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</si>
  <si>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</si>
  <si>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</si>
  <si>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</si>
  <si>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</si>
  <si>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</si>
  <si>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</si>
  <si>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</si>
  <si>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</si>
  <si>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</si>
  <si>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</si>
  <si>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</si>
  <si>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</si>
  <si>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</si>
  <si>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</si>
  <si>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</si>
  <si>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</si>
  <si>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</si>
  <si>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</si>
  <si>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</si>
  <si>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</si>
  <si>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</si>
  <si>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</si>
  <si>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</si>
  <si>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</si>
  <si>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</si>
  <si>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</si>
  <si>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</si>
  <si>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</si>
  <si>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</si>
  <si>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</si>
  <si>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</si>
  <si>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</si>
  <si>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</si>
  <si>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</si>
  <si>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</si>
  <si>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</si>
  <si>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</si>
  <si>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</si>
  <si>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</si>
  <si>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</si>
  <si>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</si>
  <si>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</si>
  <si>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</si>
  <si>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</si>
  <si>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</si>
  <si>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</si>
  <si>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</si>
  <si>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</si>
  <si>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</si>
  <si>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</si>
  <si>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</si>
  <si>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</si>
  <si>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</si>
  <si>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</si>
  <si>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</si>
  <si>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</si>
  <si>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</si>
  <si>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</si>
  <si>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</si>
  <si>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</si>
  <si>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</si>
  <si>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</si>
  <si>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</si>
  <si>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</si>
  <si>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</si>
  <si>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</si>
  <si>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</si>
  <si>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</si>
  <si>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</si>
  <si>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</si>
  <si>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</si>
  <si>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</si>
  <si>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</si>
  <si>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</si>
  <si>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</si>
  <si>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</si>
  <si>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</si>
  <si>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</si>
  <si>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</si>
  <si>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</si>
  <si>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</si>
  <si>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</si>
  <si>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</si>
  <si>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</si>
  <si>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</si>
  <si>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</si>
  <si>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</si>
  <si>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</si>
  <si>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</si>
  <si>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</si>
  <si>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</si>
  <si>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</si>
  <si>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</si>
  <si>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</si>
  <si>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</si>
  <si>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</si>
  <si>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</si>
  <si>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</si>
  <si>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</si>
  <si>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</si>
  <si>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</si>
  <si>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</si>
  <si>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</si>
  <si>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</si>
  <si>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</si>
  <si>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</si>
  <si>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</si>
  <si>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</si>
  <si>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</si>
  <si>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</si>
  <si>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</si>
  <si>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</si>
  <si>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</si>
  <si>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</si>
  <si>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</si>
  <si>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</si>
  <si>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</si>
  <si>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</si>
  <si>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</si>
  <si>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</si>
  <si>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</si>
  <si>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</si>
  <si>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</si>
  <si>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</si>
  <si>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</si>
  <si>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</si>
  <si>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</si>
  <si>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</si>
  <si>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</si>
  <si>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</si>
  <si>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</si>
  <si>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</si>
  <si>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</si>
  <si>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</si>
  <si>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</si>
  <si>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</si>
  <si>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</si>
  <si>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</si>
  <si>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</si>
  <si>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</si>
  <si>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</si>
  <si>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</si>
  <si>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</si>
  <si>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</si>
  <si>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</si>
  <si>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</si>
  <si>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</si>
  <si>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</si>
  <si>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</si>
  <si>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</si>
  <si>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</si>
  <si>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</si>
  <si>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</si>
  <si>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</si>
  <si>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</si>
  <si>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</si>
  <si>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</si>
  <si>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</si>
  <si>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</si>
  <si>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</si>
  <si>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</si>
  <si>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</si>
  <si>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</si>
  <si>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</si>
  <si>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</si>
  <si>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</si>
  <si>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</si>
  <si>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</si>
  <si>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</si>
  <si>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</si>
  <si>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</si>
  <si>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</si>
  <si>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</si>
  <si>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</si>
  <si>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</si>
  <si>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</si>
  <si>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</si>
  <si>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</si>
  <si>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</si>
  <si>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</si>
  <si>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</si>
  <si>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</si>
  <si>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</si>
  <si>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</si>
  <si>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</si>
  <si>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</si>
  <si>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</si>
  <si>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</si>
  <si>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</si>
  <si>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</si>
  <si>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</si>
  <si>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</si>
  <si>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</si>
  <si>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</si>
  <si>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</si>
  <si>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</si>
  <si>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</si>
  <si>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</si>
  <si>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</si>
  <si>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</si>
  <si>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</si>
  <si>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</si>
  <si>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</si>
  <si>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</si>
  <si>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</si>
  <si>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</si>
  <si>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</si>
  <si>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</si>
  <si>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</si>
  <si>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</si>
  <si>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</si>
  <si>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</si>
  <si>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</si>
  <si>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</si>
  <si>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</si>
  <si>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</si>
  <si>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</si>
  <si>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</si>
  <si>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</si>
  <si>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</si>
  <si>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</si>
  <si>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</si>
  <si>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</si>
  <si>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</si>
  <si>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</si>
  <si>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</si>
  <si>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</si>
  <si>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</si>
  <si>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</si>
  <si>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</si>
  <si>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</si>
  <si>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</si>
  <si>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</si>
  <si>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</si>
  <si>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</si>
  <si>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</si>
  <si>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</si>
  <si>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</si>
  <si>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</si>
  <si>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</si>
  <si>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</si>
  <si>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</si>
  <si>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</si>
  <si>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</si>
  <si>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</si>
  <si>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</si>
  <si>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</si>
  <si>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</si>
  <si>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</si>
  <si>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</si>
  <si>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</si>
  <si>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</si>
  <si>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</si>
  <si>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</si>
  <si>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</si>
  <si>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</si>
  <si>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</si>
  <si>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</si>
  <si>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</si>
  <si>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</si>
  <si>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</si>
  <si>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</si>
  <si>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</si>
  <si>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</si>
  <si>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</si>
  <si>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</si>
  <si>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</si>
  <si>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</si>
  <si>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</si>
  <si>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</si>
  <si>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</si>
  <si>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</si>
  <si>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</si>
  <si>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</si>
  <si>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</si>
  <si>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</si>
  <si>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</si>
  <si>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</si>
  <si>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</si>
  <si>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</si>
  <si>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</si>
  <si>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</si>
  <si>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</si>
  <si>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</si>
  <si>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</si>
  <si>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</si>
  <si>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</si>
  <si>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</si>
  <si>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</si>
  <si>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</si>
  <si>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</si>
  <si>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</si>
  <si>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</si>
  <si>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</si>
  <si>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</si>
  <si>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</si>
  <si>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</si>
  <si>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</si>
  <si>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</si>
  <si>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</si>
  <si>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</si>
  <si>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</si>
  <si>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</si>
  <si>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</si>
  <si>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</si>
  <si>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</si>
  <si>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</si>
  <si>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</si>
  <si>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</si>
  <si>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</si>
  <si>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</si>
  <si>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</si>
  <si>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</si>
  <si>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</si>
  <si>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</si>
  <si>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</si>
  <si>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</si>
  <si>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</si>
  <si>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</si>
  <si>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</si>
  <si>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</si>
  <si>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</si>
  <si>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</si>
  <si>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</si>
  <si>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</si>
  <si>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</si>
  <si>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</si>
  <si>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</si>
  <si>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</si>
  <si>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</si>
  <si>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</si>
  <si>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</si>
  <si>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</si>
  <si>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</si>
  <si>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</si>
  <si>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</si>
  <si>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</si>
  <si>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</si>
  <si>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</si>
  <si>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</si>
  <si>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</si>
  <si>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</si>
  <si>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</si>
  <si>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</si>
  <si>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</si>
  <si>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</si>
  <si>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</si>
  <si>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</si>
  <si>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</si>
  <si>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</si>
  <si>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</si>
  <si>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</si>
  <si>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</si>
  <si>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</si>
  <si>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</si>
  <si>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</si>
  <si>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</si>
  <si>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</si>
  <si>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</si>
  <si>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</si>
  <si>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</si>
  <si>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</si>
  <si>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</si>
  <si>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</si>
  <si>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</si>
  <si>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</si>
  <si>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</si>
  <si>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</si>
  <si>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</si>
  <si>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</si>
  <si>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</si>
  <si>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</si>
  <si>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</si>
  <si>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</si>
  <si>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</si>
  <si>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</si>
  <si>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</si>
  <si>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</si>
  <si>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</si>
  <si>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</si>
  <si>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</si>
  <si>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</si>
  <si>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</si>
  <si>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</si>
  <si>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</si>
  <si>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</si>
  <si>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</si>
  <si>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</si>
  <si>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</si>
  <si>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</si>
  <si>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</si>
  <si>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</si>
  <si>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</si>
  <si>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</si>
  <si>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</si>
  <si>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</si>
  <si>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</si>
  <si>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</si>
  <si>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</si>
  <si>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</si>
  <si>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</si>
  <si>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</si>
  <si>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</si>
  <si>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</si>
  <si>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</si>
  <si>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</si>
  <si>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</si>
  <si>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</si>
  <si>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</si>
  <si>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</si>
  <si>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</si>
  <si>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</si>
  <si>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</si>
  <si>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</si>
  <si>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</si>
  <si>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</si>
  <si>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</si>
  <si>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</si>
  <si>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</si>
  <si>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</si>
  <si>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</si>
  <si>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</si>
  <si>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</si>
  <si>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</si>
  <si>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</si>
  <si>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</si>
  <si>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</si>
  <si>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</si>
  <si>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</si>
  <si>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</si>
  <si>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</si>
  <si>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</si>
  <si>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</si>
  <si>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</si>
  <si>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</si>
  <si>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</si>
  <si>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</si>
  <si>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</si>
  <si>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</si>
  <si>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</si>
  <si>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</si>
  <si>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</si>
  <si>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</si>
  <si>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</si>
  <si>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</si>
  <si>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</si>
  <si>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</si>
  <si>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</si>
  <si>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</si>
  <si>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</si>
  <si>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</si>
  <si>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</si>
  <si>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</si>
  <si>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</si>
  <si>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</si>
  <si>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</si>
  <si>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</si>
  <si>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</si>
  <si>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</si>
  <si>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</si>
  <si>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</si>
  <si>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</si>
  <si>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</si>
  <si>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</si>
  <si>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</si>
  <si>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</si>
  <si>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</si>
  <si>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</si>
  <si>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</si>
  <si>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</si>
  <si>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</si>
  <si>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</si>
  <si>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</si>
  <si>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</si>
  <si>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</si>
  <si>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</si>
  <si>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</si>
  <si>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</si>
  <si>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</si>
  <si>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</si>
  <si>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</si>
  <si>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</si>
  <si>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</si>
  <si>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</si>
  <si>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</si>
  <si>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</si>
  <si>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</si>
  <si>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</si>
  <si>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</si>
  <si>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</si>
  <si>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</si>
  <si>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</si>
  <si>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</si>
  <si>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</si>
  <si>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</si>
  <si>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</si>
  <si>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</si>
  <si>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</si>
  <si>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</si>
  <si>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</si>
  <si>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</si>
  <si>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</si>
  <si>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</si>
  <si>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</si>
  <si>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</si>
  <si>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</si>
  <si>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</si>
  <si>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</si>
  <si>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</si>
  <si>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</si>
  <si>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</si>
  <si>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</si>
  <si>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</si>
  <si>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</si>
  <si>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</si>
  <si>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</si>
  <si>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</si>
  <si>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</si>
  <si>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</si>
  <si>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</si>
  <si>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</si>
  <si>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</si>
  <si>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</si>
  <si>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</si>
  <si>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</si>
  <si>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</si>
  <si>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</si>
  <si>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</si>
  <si>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</si>
  <si>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</si>
  <si>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</si>
  <si>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</si>
  <si>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</si>
  <si>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</si>
  <si>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</si>
  <si>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</si>
  <si>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</si>
  <si>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</si>
  <si>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</si>
  <si>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</si>
  <si>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</si>
  <si>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</si>
  <si>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</si>
  <si>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</si>
  <si>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</si>
  <si>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</si>
  <si>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</si>
  <si>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</si>
  <si>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</si>
  <si>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</si>
  <si>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</si>
  <si>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</si>
  <si>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</si>
  <si>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</si>
  <si>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</si>
  <si>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</si>
  <si>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</si>
  <si>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</si>
  <si>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</si>
  <si>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</si>
  <si>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</si>
  <si>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</si>
  <si>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</si>
  <si>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</si>
  <si>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</si>
  <si>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</si>
  <si>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</si>
  <si>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</si>
  <si>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</si>
  <si>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</si>
  <si>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</si>
  <si>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</si>
  <si>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</si>
  <si>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</si>
  <si>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</si>
  <si>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</si>
  <si>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</si>
  <si>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</si>
  <si>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</si>
  <si>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</si>
  <si>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</si>
  <si>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</si>
  <si>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</si>
  <si>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</si>
  <si>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</si>
  <si>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</si>
  <si>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</si>
  <si>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</si>
  <si>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</si>
  <si>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</si>
  <si>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</si>
  <si>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</si>
  <si>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</si>
  <si>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</si>
  <si>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</si>
  <si>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</si>
  <si>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</si>
  <si>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</si>
  <si>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</si>
  <si>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</si>
  <si>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</si>
  <si>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</si>
  <si>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</si>
  <si>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</si>
  <si>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</si>
  <si>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</si>
  <si>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</si>
  <si>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</si>
  <si>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</si>
  <si>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</si>
  <si>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</si>
  <si>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</si>
  <si>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</si>
  <si>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</si>
  <si>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</si>
  <si>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</si>
  <si>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</si>
  <si>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</si>
  <si>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</si>
  <si>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</si>
  <si>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</si>
  <si>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</si>
  <si>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</si>
  <si>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</si>
  <si>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</si>
  <si>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</si>
  <si>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</si>
  <si>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</si>
  <si>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</si>
  <si>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</si>
  <si>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</si>
  <si>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</si>
  <si>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</si>
  <si>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</si>
  <si>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</si>
  <si>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</si>
  <si>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</si>
  <si>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</si>
  <si>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</si>
  <si>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</si>
  <si>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</si>
  <si>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</si>
  <si>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</si>
  <si>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</si>
  <si>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</si>
  <si>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</si>
  <si>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</si>
  <si>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</si>
  <si>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</si>
  <si>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</si>
  <si>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</si>
  <si>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</si>
  <si>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</si>
  <si>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</si>
  <si>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</si>
  <si>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</si>
  <si>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</si>
  <si>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</si>
  <si>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</si>
  <si>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</si>
  <si>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</si>
  <si>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</si>
  <si>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</si>
  <si>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</si>
  <si>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</si>
  <si>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</si>
  <si>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</si>
  <si>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</si>
  <si>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</si>
  <si>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</si>
  <si>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</si>
  <si>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</si>
  <si>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</si>
  <si>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</si>
  <si>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</si>
  <si>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</si>
  <si>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</si>
  <si>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</si>
  <si>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</si>
  <si>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</si>
  <si>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</si>
  <si>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</si>
  <si>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</si>
  <si>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</si>
  <si>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</si>
  <si>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</si>
  <si>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</si>
  <si>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</si>
  <si>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</si>
  <si>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</si>
  <si>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</si>
  <si>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</si>
  <si>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</si>
  <si>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</si>
  <si>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</si>
  <si>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</si>
  <si>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</si>
  <si>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</si>
  <si>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</si>
  <si>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</si>
  <si>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</si>
  <si>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</si>
  <si>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</si>
  <si>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</si>
  <si>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</si>
  <si>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</si>
  <si>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</si>
  <si>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</si>
  <si>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</si>
  <si>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</si>
  <si>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</si>
  <si>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</si>
  <si>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</si>
  <si>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</si>
  <si>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</si>
  <si>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</si>
  <si>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</si>
  <si>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</si>
  <si>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</si>
  <si>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</si>
  <si>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</si>
  <si>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</si>
  <si>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</si>
  <si>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</si>
  <si>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</si>
  <si>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</si>
  <si>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</si>
  <si>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</si>
  <si>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</si>
  <si>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</si>
  <si>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</si>
  <si>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</si>
  <si>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</si>
  <si>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</si>
  <si>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</si>
  <si>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</si>
  <si>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</si>
  <si>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</si>
  <si>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</si>
  <si>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</si>
  <si>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</si>
  <si>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</si>
  <si>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</si>
  <si>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</si>
  <si>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</si>
  <si>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</si>
  <si>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</si>
  <si>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</si>
  <si>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</si>
  <si>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</si>
  <si>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</si>
  <si>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</si>
  <si>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</si>
  <si>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</si>
  <si>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</si>
  <si>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</si>
  <si>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</si>
  <si>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</si>
  <si>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</si>
  <si>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</si>
  <si>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</si>
  <si>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</si>
  <si>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</si>
  <si>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</si>
  <si>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</si>
  <si>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</si>
  <si>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</si>
  <si>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</si>
  <si>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</si>
  <si>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</si>
  <si>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</si>
  <si>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</si>
  <si>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</si>
  <si>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</si>
  <si>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</si>
  <si>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</si>
  <si>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</si>
  <si>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</si>
  <si>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</si>
  <si>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</si>
  <si>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</si>
  <si>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</si>
  <si>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</si>
  <si>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</si>
  <si>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</si>
  <si>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</si>
  <si>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</si>
  <si>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</si>
  <si>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</si>
  <si>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</si>
  <si>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</si>
  <si>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</si>
  <si>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</si>
  <si>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</si>
  <si>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</si>
  <si>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</si>
  <si>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</si>
  <si>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</si>
  <si>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</si>
  <si>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</si>
  <si>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</si>
  <si>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</si>
  <si>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</si>
  <si>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</si>
  <si>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</si>
  <si>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</si>
  <si>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</si>
  <si>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</si>
  <si>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</si>
  <si>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</si>
  <si>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</si>
  <si>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</si>
  <si>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</si>
  <si>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</si>
  <si>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</si>
  <si>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</si>
  <si>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</si>
  <si>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</si>
  <si>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</si>
  <si>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</si>
  <si>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</si>
  <si>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</si>
  <si>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</si>
  <si>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</si>
  <si>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</si>
  <si>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</si>
  <si>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</si>
  <si>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</si>
  <si>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</si>
  <si>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</si>
  <si>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</si>
  <si>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</si>
  <si>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</si>
  <si>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</si>
  <si>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</si>
  <si>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</si>
  <si>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</si>
  <si>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</si>
  <si>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</si>
  <si>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</si>
  <si>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</si>
  <si>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</si>
  <si>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</si>
  <si>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</si>
  <si>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</si>
  <si>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</si>
  <si>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</si>
  <si>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</si>
  <si>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</si>
  <si>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</si>
  <si>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</si>
  <si>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</si>
  <si>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</si>
  <si>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</si>
  <si>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</si>
  <si>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</si>
  <si>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</si>
  <si>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</si>
  <si>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</si>
  <si>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</si>
  <si>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</si>
  <si>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</si>
  <si>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</si>
  <si>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</si>
  <si>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</si>
  <si>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</si>
  <si>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</si>
  <si>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</si>
  <si>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</si>
  <si>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</si>
  <si>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</si>
  <si>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</si>
  <si>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</si>
  <si>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</si>
  <si>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</si>
  <si>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</si>
  <si>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</si>
  <si>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</si>
  <si>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</si>
  <si>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</si>
  <si>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</si>
  <si>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</si>
  <si>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</si>
  <si>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</si>
  <si>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</si>
  <si>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</si>
  <si>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</si>
  <si>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</si>
  <si>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</si>
  <si>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</si>
  <si>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</si>
  <si>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</si>
  <si>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</si>
  <si>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</si>
  <si>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</si>
  <si>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</si>
  <si>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</si>
  <si>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</si>
  <si>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</si>
  <si>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</si>
  <si>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</si>
  <si>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</si>
  <si>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</si>
  <si>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</si>
  <si>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</si>
  <si>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</si>
  <si>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</si>
  <si>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</si>
  <si>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</si>
  <si>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</si>
  <si>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</si>
  <si>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</si>
  <si>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</si>
  <si>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</si>
  <si>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</si>
  <si>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</si>
  <si>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</si>
  <si>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</si>
  <si>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</si>
  <si>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</si>
  <si>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</si>
  <si>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</si>
  <si>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</si>
  <si>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</si>
  <si>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</si>
  <si>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</si>
  <si>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</si>
  <si>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</si>
  <si>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</si>
  <si>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</si>
  <si>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</si>
  <si>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</si>
  <si>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</si>
  <si>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</si>
  <si>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</si>
  <si>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</si>
  <si>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</si>
  <si>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</si>
  <si>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</si>
  <si>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</si>
  <si>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</si>
  <si>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</si>
  <si>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</si>
  <si>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</si>
  <si>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</si>
  <si>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</si>
  <si>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</si>
  <si>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</si>
  <si>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</si>
  <si>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</si>
  <si>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</si>
  <si>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</si>
  <si>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</si>
  <si>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</si>
  <si>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</si>
  <si>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</si>
  <si>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</si>
  <si>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</si>
  <si>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</si>
  <si>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</si>
  <si>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</si>
  <si>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</si>
  <si>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</si>
  <si>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</si>
  <si>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</si>
  <si>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</si>
  <si>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</si>
  <si>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</si>
  <si>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</si>
  <si>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</si>
  <si>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</si>
  <si>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</si>
  <si>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</si>
  <si>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</si>
  <si>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</si>
  <si>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</si>
  <si>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</si>
  <si>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</si>
  <si>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</si>
  <si>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</si>
  <si>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</si>
  <si>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</si>
  <si>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</si>
  <si>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</si>
  <si>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</si>
  <si>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</si>
  <si>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</si>
  <si>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</si>
  <si>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</si>
  <si>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</si>
  <si>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</si>
  <si>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</si>
  <si>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</si>
  <si>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</si>
  <si>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</si>
  <si>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</si>
  <si>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</si>
  <si>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</si>
  <si>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</si>
  <si>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</si>
  <si>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</si>
  <si>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</si>
  <si>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</si>
  <si>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</si>
  <si>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</si>
  <si>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</si>
  <si>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</si>
  <si>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</si>
  <si>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</si>
  <si>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</si>
  <si>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</si>
  <si>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</si>
  <si>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</si>
  <si>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</si>
  <si>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</si>
  <si>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</si>
  <si>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</si>
  <si>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</si>
  <si>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</si>
  <si>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</si>
  <si>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</si>
  <si>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</si>
  <si>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</si>
  <si>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</si>
  <si>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</si>
  <si>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</si>
  <si>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</si>
  <si>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</si>
  <si>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</si>
  <si>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</si>
  <si>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</si>
  <si>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</si>
  <si>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</si>
  <si>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</si>
  <si>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</si>
  <si>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</si>
  <si>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</si>
  <si>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</si>
  <si>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</si>
  <si>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</si>
  <si>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</si>
  <si>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</si>
  <si>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</si>
  <si>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</si>
  <si>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</si>
  <si>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</si>
  <si>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</si>
  <si>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</si>
  <si>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</si>
  <si>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</si>
  <si>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</si>
  <si>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</si>
  <si>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</si>
  <si>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</si>
  <si>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</si>
  <si>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</si>
  <si>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</si>
  <si>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</si>
  <si>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</si>
  <si>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</si>
  <si>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</si>
  <si>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</si>
  <si>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</si>
  <si>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</si>
  <si>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</si>
  <si>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</si>
  <si>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</si>
  <si>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</si>
  <si>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</si>
  <si>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</si>
  <si>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</si>
  <si>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</si>
  <si>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</si>
  <si>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</si>
  <si>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</si>
  <si>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</si>
  <si>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</si>
  <si>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</si>
  <si>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</si>
  <si>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</si>
  <si>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</si>
  <si>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</si>
  <si>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</si>
  <si>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</si>
  <si>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</si>
  <si>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</si>
  <si>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</si>
  <si>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</si>
  <si>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</si>
  <si>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</si>
  <si>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</si>
  <si>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</si>
  <si>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</si>
  <si>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</si>
  <si>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</si>
  <si>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</si>
  <si>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</si>
  <si>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</si>
  <si>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</si>
  <si>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</si>
  <si>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</si>
  <si>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</si>
  <si>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</si>
  <si>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</si>
  <si>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</si>
  <si>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</si>
  <si>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</si>
  <si>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</si>
  <si>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</si>
  <si>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</si>
  <si>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</si>
  <si>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</si>
  <si>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</si>
  <si>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</si>
  <si>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</si>
  <si>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</si>
  <si>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</si>
  <si>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</si>
  <si>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</si>
  <si>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</si>
  <si>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</si>
  <si>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</si>
  <si>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</si>
  <si>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</si>
  <si>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</si>
  <si>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</si>
  <si>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</si>
  <si>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</si>
  <si>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</si>
  <si>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</si>
  <si>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</si>
  <si>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</si>
  <si>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</si>
  <si>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</si>
  <si>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</si>
  <si>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</si>
  <si>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</si>
  <si>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</si>
  <si>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</si>
  <si>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</si>
  <si>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</si>
  <si>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</si>
  <si>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</si>
  <si>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</si>
  <si>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</si>
  <si>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</si>
  <si>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</si>
  <si>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</si>
  <si>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</si>
  <si>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</si>
  <si>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</si>
  <si>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</si>
  <si>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</si>
  <si>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</si>
  <si>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</si>
  <si>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</si>
  <si>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</si>
  <si>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</si>
  <si>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</si>
  <si>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</si>
  <si>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</si>
  <si>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</si>
  <si>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</si>
  <si>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</si>
  <si>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</si>
  <si>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</si>
  <si>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</si>
  <si>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</si>
  <si>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</si>
  <si>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</si>
  <si>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</si>
  <si>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</si>
  <si>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</si>
  <si>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</si>
  <si>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</si>
  <si>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</si>
  <si>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</si>
  <si>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</si>
  <si>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</si>
  <si>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</si>
  <si>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</si>
  <si>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</si>
  <si>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</si>
  <si>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</si>
  <si>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</si>
  <si>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</si>
  <si>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</si>
  <si>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</si>
  <si>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</si>
  <si>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</si>
  <si>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</si>
  <si>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</si>
  <si>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</si>
  <si>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</si>
  <si>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</si>
  <si>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</si>
  <si>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</si>
  <si>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</si>
  <si>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</si>
  <si>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</si>
  <si>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</si>
  <si>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</si>
  <si>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</si>
  <si>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</si>
  <si>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</si>
  <si>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</si>
  <si>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</si>
  <si>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</si>
  <si>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</si>
  <si>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</si>
  <si>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</si>
  <si>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</si>
  <si>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</si>
  <si>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</si>
  <si>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</si>
  <si>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</si>
  <si>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</si>
  <si>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</si>
  <si>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</si>
  <si>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</si>
  <si>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</si>
  <si>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</si>
  <si>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</si>
  <si>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</si>
  <si>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</si>
  <si>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</si>
  <si>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</si>
  <si>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</si>
  <si>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</si>
  <si>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</si>
  <si>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</si>
  <si>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</si>
  <si>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</si>
  <si>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</si>
  <si>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</si>
  <si>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</si>
  <si>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</si>
  <si>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</si>
  <si>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</si>
  <si>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</si>
  <si>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</si>
  <si>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</si>
  <si>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</si>
  <si>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</si>
  <si>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</si>
  <si>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</si>
  <si>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</si>
  <si>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</si>
  <si>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</si>
  <si>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</si>
  <si>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</si>
  <si>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</si>
  <si>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</si>
  <si>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</si>
  <si>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</si>
  <si>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</si>
  <si>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</si>
  <si>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</si>
  <si>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</si>
  <si>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</si>
  <si>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</si>
  <si>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</si>
  <si>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</si>
  <si>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</si>
  <si>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</si>
  <si>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</si>
  <si>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</si>
  <si>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</si>
  <si>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</si>
  <si>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</si>
  <si>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</si>
  <si>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</si>
  <si>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</si>
  <si>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</si>
  <si>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</si>
  <si>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</si>
  <si>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</si>
  <si>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</si>
  <si>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</si>
  <si>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</si>
  <si>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</si>
  <si>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</si>
  <si>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</si>
  <si>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</si>
  <si>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</si>
  <si>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</si>
  <si>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</si>
  <si>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</si>
  <si>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</si>
  <si>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</si>
  <si>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</si>
  <si>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</si>
  <si>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</si>
  <si>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</si>
  <si>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</si>
  <si>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</si>
  <si>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</si>
  <si>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</si>
  <si>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</si>
  <si>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</si>
  <si>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</si>
  <si>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</si>
  <si>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</si>
  <si>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</si>
  <si>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</si>
  <si>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</si>
  <si>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</si>
  <si>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</si>
  <si>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</si>
  <si>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</si>
  <si>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</si>
  <si>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</si>
  <si>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</si>
  <si>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</si>
  <si>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</si>
  <si>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</si>
  <si>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</si>
  <si>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</si>
  <si>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</si>
  <si>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</si>
  <si>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</si>
  <si>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</si>
  <si>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</si>
  <si>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</si>
  <si>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</si>
  <si>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</si>
  <si>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</si>
  <si>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</si>
  <si>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</si>
  <si>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</si>
  <si>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</si>
  <si>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</si>
  <si>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</si>
  <si>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</si>
  <si>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</si>
  <si>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</si>
  <si>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</si>
  <si>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</si>
  <si>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</si>
  <si>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</si>
  <si>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</si>
  <si>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</si>
  <si>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</si>
  <si>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</si>
  <si>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</si>
  <si>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</si>
  <si>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</si>
  <si>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</si>
  <si>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</si>
  <si>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</si>
  <si>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</si>
  <si>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</si>
  <si>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</si>
  <si>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</si>
  <si>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</si>
  <si>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</si>
  <si>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</si>
  <si>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</si>
  <si>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</si>
  <si>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</si>
  <si>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</si>
  <si>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</si>
  <si>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</si>
  <si>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</si>
  <si>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</si>
  <si>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</si>
  <si>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</si>
  <si>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</si>
  <si>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</si>
  <si>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</si>
  <si>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</si>
  <si>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</si>
  <si>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</si>
  <si>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</si>
  <si>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</si>
  <si>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</si>
  <si>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</si>
  <si>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</si>
  <si>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</si>
  <si>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</si>
  <si>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</si>
  <si>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</si>
  <si>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</si>
  <si>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</si>
  <si>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</si>
  <si>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</si>
  <si>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</si>
  <si>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</si>
  <si>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</si>
  <si>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</si>
  <si>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</si>
  <si>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</si>
  <si>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</si>
  <si>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</si>
  <si>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</si>
  <si>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</si>
  <si>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</si>
  <si>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</si>
  <si>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</si>
  <si>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</si>
  <si>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</si>
  <si>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</si>
  <si>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</si>
  <si>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</si>
  <si>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</si>
  <si>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</si>
  <si>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</si>
  <si>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</si>
  <si>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</si>
  <si>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</si>
  <si>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</si>
  <si>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</si>
  <si>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</si>
  <si>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</si>
  <si>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</si>
  <si>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</si>
  <si>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</si>
  <si>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</si>
  <si>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</si>
  <si>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</si>
  <si>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</si>
  <si>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</si>
  <si>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</si>
  <si>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</si>
  <si>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</si>
  <si>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</si>
  <si>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</si>
  <si>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</si>
  <si>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</si>
  <si>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</si>
  <si>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</si>
  <si>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</si>
  <si>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</si>
  <si>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</si>
  <si>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</si>
  <si>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</si>
  <si>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</si>
  <si>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</si>
  <si>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</si>
  <si>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</si>
  <si>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</si>
  <si>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</si>
  <si>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</si>
  <si>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</si>
  <si>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</si>
  <si>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</si>
  <si>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</si>
  <si>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</si>
  <si>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</si>
  <si>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</si>
  <si>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</si>
  <si>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</si>
  <si>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</si>
  <si>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</si>
  <si>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</si>
  <si>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</si>
  <si>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</si>
  <si>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</si>
  <si>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</si>
  <si>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</si>
  <si>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</si>
  <si>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</si>
  <si>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</si>
  <si>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</si>
  <si>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</si>
  <si>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</si>
  <si>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</si>
  <si>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</si>
  <si>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</si>
  <si>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</si>
  <si>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</si>
  <si>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</si>
  <si>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</si>
  <si>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</si>
  <si>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</si>
  <si>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</si>
  <si>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</si>
  <si>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</si>
  <si>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</si>
  <si>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</si>
  <si>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</si>
  <si>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</si>
  <si>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</si>
  <si>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</si>
  <si>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</si>
  <si>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</si>
  <si>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</si>
  <si>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</si>
  <si>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</si>
  <si>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</si>
  <si>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</si>
  <si>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</si>
  <si>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</si>
  <si>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</si>
  <si>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</si>
  <si>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</si>
  <si>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</si>
  <si>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</si>
  <si>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</si>
  <si>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</si>
  <si>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</si>
  <si>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</si>
  <si>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</si>
  <si>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</si>
  <si>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</si>
  <si>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</si>
  <si>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</si>
  <si>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</si>
  <si>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</si>
  <si>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</si>
  <si>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</si>
  <si>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</si>
  <si>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</si>
  <si>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</si>
  <si>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</si>
  <si>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</si>
  <si>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</si>
  <si>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</si>
  <si>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</si>
  <si>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</si>
  <si>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</si>
  <si>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</si>
  <si>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</si>
  <si>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</si>
  <si>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</si>
  <si>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</si>
  <si>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</si>
  <si>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</si>
  <si>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</si>
  <si>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</si>
  <si>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</si>
  <si>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</si>
  <si>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</si>
  <si>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</si>
  <si>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</si>
  <si>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</si>
  <si>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</si>
  <si>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</si>
  <si>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</si>
  <si>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</si>
  <si>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</si>
  <si>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</si>
  <si>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</si>
  <si>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</si>
  <si>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</si>
  <si>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</si>
  <si>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</si>
  <si>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</si>
  <si>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</si>
  <si>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</si>
  <si>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</si>
  <si>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</si>
  <si>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</si>
  <si>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</si>
  <si>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</si>
  <si>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</si>
  <si>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</si>
  <si>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</si>
  <si>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</si>
  <si>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</si>
  <si>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</si>
  <si>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</si>
  <si>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</si>
  <si>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</si>
  <si>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</si>
  <si>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</si>
  <si>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</si>
  <si>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</si>
  <si>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</si>
  <si>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</si>
  <si>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</si>
  <si>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</si>
  <si>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</si>
  <si>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</si>
  <si>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</si>
  <si>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</si>
  <si>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</si>
  <si>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</si>
  <si>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</si>
  <si>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</si>
  <si>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</si>
  <si>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</si>
  <si>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</si>
  <si>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</si>
  <si>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</si>
  <si>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</si>
  <si>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</si>
  <si>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</si>
  <si>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</si>
  <si>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</si>
  <si>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</si>
  <si>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</si>
  <si>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</si>
  <si>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</si>
  <si>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</si>
  <si>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</si>
  <si>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</si>
  <si>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</si>
  <si>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</si>
  <si>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</si>
  <si>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</si>
  <si>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</si>
  <si>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</si>
  <si>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</si>
  <si>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</si>
  <si>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</si>
  <si>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</si>
  <si>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</si>
  <si>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</si>
  <si>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</si>
  <si>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</si>
  <si>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</si>
  <si>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</si>
  <si>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</si>
  <si>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</si>
  <si>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</si>
  <si>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</si>
  <si>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</si>
  <si>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</si>
  <si>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</si>
  <si>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</si>
  <si>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</si>
  <si>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</si>
  <si>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</si>
  <si>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</si>
  <si>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</si>
  <si>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</si>
  <si>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</si>
  <si>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</si>
  <si>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</si>
  <si>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</si>
  <si>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</si>
  <si>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</si>
  <si>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</si>
  <si>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</si>
  <si>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</si>
  <si>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</si>
  <si>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</si>
  <si>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</si>
  <si>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</si>
  <si>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</si>
  <si>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</si>
  <si>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</si>
  <si>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</si>
  <si>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</si>
  <si>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</si>
  <si>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</si>
  <si>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</si>
  <si>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</si>
  <si>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</si>
  <si>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</si>
  <si>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</si>
  <si>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</si>
  <si>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</si>
  <si>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</si>
  <si>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</si>
  <si>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</si>
  <si>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</si>
  <si>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</si>
  <si>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</si>
  <si>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</si>
  <si>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</si>
  <si>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</si>
  <si>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</si>
  <si>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</si>
  <si>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</si>
  <si>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</si>
  <si>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</si>
  <si>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</si>
  <si>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</si>
  <si>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</si>
  <si>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</si>
  <si>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</si>
  <si>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</si>
  <si>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</si>
  <si>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</si>
  <si>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</si>
  <si>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</si>
  <si>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</si>
  <si>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</si>
  <si>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</si>
  <si>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</si>
  <si>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</si>
  <si>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</si>
  <si>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</si>
  <si>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</si>
  <si>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</si>
  <si>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</si>
  <si>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</si>
  <si>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</si>
  <si>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</si>
  <si>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</si>
  <si>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</si>
  <si>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</si>
  <si>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</si>
  <si>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</si>
  <si>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</si>
  <si>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</si>
  <si>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</si>
  <si>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</si>
  <si>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</si>
  <si>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</si>
  <si>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</si>
  <si>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</si>
  <si>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</si>
  <si>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</si>
  <si>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</si>
  <si>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</si>
  <si>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</si>
  <si>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</si>
  <si>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</si>
  <si>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</si>
  <si>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</si>
  <si>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</si>
  <si>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</si>
  <si>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</si>
  <si>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</si>
  <si>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</si>
  <si>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</si>
  <si>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</si>
  <si>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</si>
  <si>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</si>
  <si>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</si>
  <si>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</si>
  <si>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</si>
  <si>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</si>
  <si>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</si>
  <si>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</si>
  <si>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</si>
  <si>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</si>
  <si>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</si>
  <si>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</si>
  <si>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</si>
  <si>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</si>
  <si>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</si>
  <si>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</si>
  <si>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</si>
  <si>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</si>
  <si>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</si>
  <si>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</si>
  <si>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</si>
  <si>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</si>
  <si>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</si>
  <si>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</si>
  <si>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</si>
  <si>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</si>
  <si>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</si>
  <si>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</si>
  <si>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</si>
  <si>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</si>
  <si>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</si>
  <si>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</si>
  <si>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</si>
  <si>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</si>
  <si>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</si>
  <si>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</si>
  <si>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</si>
  <si>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</si>
  <si>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</si>
  <si>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</si>
  <si>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</si>
  <si>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</si>
  <si>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</si>
  <si>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</si>
  <si>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</si>
  <si>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</si>
  <si>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</si>
  <si>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</si>
  <si>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</si>
  <si>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</si>
  <si>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</si>
  <si>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</si>
  <si>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</si>
  <si>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</si>
  <si>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</si>
  <si>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</si>
  <si>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</si>
  <si>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</si>
  <si>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</si>
  <si>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</si>
  <si>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</si>
  <si>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</si>
  <si>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</si>
  <si>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</si>
  <si>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</si>
  <si>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</si>
  <si>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</si>
  <si>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</si>
  <si>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</si>
  <si>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</si>
  <si>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</si>
  <si>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</si>
  <si>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</si>
  <si>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</si>
  <si>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</si>
  <si>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</si>
  <si>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</si>
  <si>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</si>
  <si>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</si>
  <si>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</si>
  <si>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</si>
  <si>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</si>
  <si>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</si>
  <si>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</si>
  <si>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</si>
  <si>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</si>
  <si>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</si>
  <si>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</si>
  <si>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</si>
  <si>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</si>
  <si>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</si>
  <si>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</si>
  <si>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</si>
  <si>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</si>
  <si>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</si>
  <si>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</si>
  <si>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</si>
  <si>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</si>
  <si>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</si>
  <si>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</si>
  <si>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</si>
  <si>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</si>
  <si>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</si>
  <si>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</si>
  <si>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</si>
  <si>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</si>
  <si>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</si>
  <si>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</si>
  <si>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</si>
  <si>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</si>
  <si>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</si>
  <si>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</si>
  <si>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</si>
  <si>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</si>
  <si>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</si>
  <si>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</si>
  <si>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</si>
  <si>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</si>
  <si>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</si>
  <si>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</si>
  <si>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</si>
  <si>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</si>
  <si>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</si>
  <si>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</si>
  <si>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</si>
  <si>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</si>
  <si>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</si>
  <si>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</si>
  <si>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</si>
  <si>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</si>
  <si>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</si>
  <si>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</si>
  <si>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</si>
  <si>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</si>
  <si>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</si>
  <si>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</si>
  <si>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</si>
  <si>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</si>
  <si>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</si>
  <si>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</si>
  <si>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</si>
  <si>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</si>
  <si>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</si>
  <si>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</si>
  <si>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</si>
  <si>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</si>
  <si>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</si>
  <si>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</si>
  <si>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</si>
  <si>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</si>
  <si>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</si>
  <si>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</si>
  <si>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</si>
  <si>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</si>
  <si>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</si>
  <si>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</si>
  <si>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</si>
  <si>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</si>
  <si>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</si>
  <si>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</si>
  <si>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</si>
  <si>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</si>
  <si>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</si>
  <si>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</si>
  <si>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</si>
  <si>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</si>
  <si>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</si>
  <si>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</si>
  <si>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</si>
  <si>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</si>
  <si>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</si>
  <si>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</si>
  <si>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</si>
  <si>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</si>
  <si>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</si>
  <si>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</si>
  <si>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</si>
  <si>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</si>
  <si>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</si>
  <si>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</si>
  <si>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</si>
  <si>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</si>
  <si>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</si>
  <si>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</si>
  <si>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</si>
  <si>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</si>
  <si>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</si>
  <si>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</si>
  <si>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</si>
  <si>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</si>
  <si>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</si>
  <si>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</si>
  <si>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</si>
  <si>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</si>
  <si>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</si>
  <si>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</si>
  <si>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</si>
  <si>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</si>
  <si>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</si>
  <si>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</si>
  <si>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</si>
  <si>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</si>
  <si>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</si>
  <si>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</si>
  <si>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</si>
  <si>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</si>
  <si>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</si>
  <si>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</si>
  <si>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</si>
  <si>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</si>
  <si>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</si>
  <si>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</si>
  <si>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</si>
  <si>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</si>
  <si>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</si>
  <si>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</si>
  <si>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</si>
  <si>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</si>
  <si>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</si>
  <si>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</si>
  <si>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</si>
  <si>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</si>
  <si>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</si>
  <si>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</si>
  <si>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</si>
  <si>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</si>
  <si>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</si>
  <si>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</si>
  <si>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</si>
  <si>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</si>
  <si>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</si>
  <si>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</si>
  <si>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</si>
  <si>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</si>
  <si>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</si>
  <si>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</si>
  <si>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</si>
  <si>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</si>
  <si>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</si>
  <si>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</si>
  <si>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</si>
  <si>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</si>
  <si>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</si>
  <si>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</si>
  <si>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</si>
  <si>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</si>
  <si>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</si>
  <si>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</si>
  <si>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</si>
  <si>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</si>
  <si>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</si>
  <si>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</si>
  <si>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</si>
  <si>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</si>
  <si>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</si>
  <si>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</si>
  <si>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</si>
  <si>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</si>
  <si>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</si>
  <si>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</si>
  <si>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</si>
  <si>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</si>
  <si>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</si>
  <si>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</si>
  <si>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</si>
  <si>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</si>
  <si>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</si>
  <si>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</si>
  <si>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</si>
  <si>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</si>
  <si>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</si>
  <si>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</si>
  <si>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</si>
  <si>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</si>
  <si>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</si>
  <si>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</si>
  <si>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</si>
  <si>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</si>
  <si>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</si>
  <si>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</si>
  <si>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</si>
  <si>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</si>
  <si>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</si>
  <si>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</si>
  <si>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</si>
  <si>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</si>
  <si>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</si>
  <si>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</si>
  <si>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</si>
  <si>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</si>
  <si>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</si>
  <si>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</si>
  <si>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</si>
  <si>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</si>
  <si>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</si>
  <si>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</si>
  <si>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</si>
  <si>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</si>
  <si>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</si>
  <si>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</si>
  <si>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</si>
  <si>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</si>
  <si>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</si>
  <si>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</si>
  <si>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</si>
  <si>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</si>
  <si>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</si>
  <si>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</si>
  <si>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</si>
  <si>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</si>
  <si>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</si>
  <si>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</si>
  <si>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</si>
  <si>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</si>
  <si>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</si>
  <si>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</si>
  <si>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</si>
  <si>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</si>
  <si>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</si>
  <si>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</si>
  <si>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</si>
  <si>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</si>
  <si>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</si>
  <si>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</si>
  <si>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</si>
  <si>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</si>
  <si>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</si>
  <si>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</si>
  <si>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</si>
  <si>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</si>
  <si>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</si>
  <si>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</si>
  <si>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</si>
  <si>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</si>
  <si>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</si>
  <si>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</si>
  <si>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</si>
  <si>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</si>
  <si>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</si>
  <si>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</si>
  <si>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</si>
  <si>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</si>
  <si>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</si>
  <si>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</si>
  <si>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</si>
  <si>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</si>
  <si>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</si>
  <si>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</si>
  <si>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</si>
  <si>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</si>
  <si>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</si>
  <si>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</si>
  <si>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</si>
  <si>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</si>
  <si>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</si>
  <si>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</si>
  <si>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</si>
  <si>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</si>
  <si>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</si>
  <si>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</si>
  <si>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</si>
  <si>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</si>
  <si>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</si>
  <si>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</si>
  <si>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</si>
  <si>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</si>
  <si>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</si>
  <si>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</si>
  <si>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</si>
  <si>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</si>
  <si>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</si>
  <si>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</si>
  <si>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</si>
  <si>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</si>
  <si>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</si>
  <si>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</si>
  <si>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</si>
  <si>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</si>
  <si>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</si>
  <si>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</si>
  <si>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</si>
  <si>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</si>
  <si>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</si>
  <si>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</si>
  <si>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</si>
  <si>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</si>
  <si>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</si>
  <si>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</si>
  <si>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</si>
  <si>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</si>
  <si>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</si>
  <si>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</si>
  <si>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</si>
  <si>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</si>
  <si>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</si>
  <si>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</si>
  <si>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</si>
  <si>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</si>
  <si>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</si>
  <si>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</si>
  <si>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</si>
  <si>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</si>
  <si>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</si>
  <si>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</si>
  <si>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</si>
  <si>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</si>
  <si>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</si>
  <si>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</si>
  <si>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</si>
  <si>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</si>
  <si>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</si>
  <si>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</si>
  <si>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</si>
  <si>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</si>
  <si>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</si>
  <si>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</si>
  <si>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</si>
  <si>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</si>
  <si>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</si>
  <si>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</si>
  <si>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</si>
  <si>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</si>
  <si>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</si>
  <si>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</si>
  <si>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</si>
  <si>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</si>
  <si>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</si>
  <si>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</si>
  <si>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</si>
  <si>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</si>
  <si>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</si>
  <si>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</si>
  <si>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</si>
  <si>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</si>
  <si>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</si>
  <si>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</si>
  <si>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</si>
  <si>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</si>
  <si>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</si>
  <si>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</si>
  <si>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</si>
  <si>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</si>
  <si>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</si>
  <si>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</si>
  <si>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</si>
  <si>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</si>
  <si>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</si>
  <si>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</si>
  <si>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</si>
  <si>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</si>
  <si>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</si>
  <si>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</si>
  <si>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</si>
  <si>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</si>
  <si>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</si>
  <si>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</si>
  <si>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</si>
  <si>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</si>
  <si>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</si>
  <si>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</si>
  <si>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</si>
  <si>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</si>
  <si>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</si>
  <si>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</si>
  <si>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</si>
  <si>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</si>
  <si>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</si>
  <si>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</si>
  <si>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</si>
  <si>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</si>
  <si>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</si>
  <si>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</si>
  <si>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</si>
  <si>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</si>
  <si>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</si>
  <si>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</si>
  <si>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</si>
  <si>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</si>
  <si>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</si>
  <si>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</si>
  <si>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</si>
  <si>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</si>
  <si>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</si>
  <si>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</si>
  <si>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</si>
  <si>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</si>
  <si>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</si>
  <si>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</si>
  <si>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</si>
  <si>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</si>
  <si>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</si>
  <si>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</si>
  <si>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</si>
  <si>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</si>
  <si>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</si>
  <si>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</si>
  <si>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</si>
  <si>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</si>
  <si>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</si>
  <si>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</si>
  <si>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</si>
  <si>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</si>
  <si>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</si>
  <si>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</si>
  <si>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</si>
  <si>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</si>
  <si>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</si>
  <si>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</si>
  <si>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</si>
  <si>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</si>
  <si>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</si>
  <si>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</si>
  <si>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</si>
  <si>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</si>
  <si>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</si>
  <si>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</si>
  <si>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</si>
  <si>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</si>
  <si>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</si>
  <si>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</si>
  <si>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</si>
  <si>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</si>
  <si>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</si>
  <si>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</si>
  <si>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</si>
  <si>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</si>
  <si>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</si>
  <si>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</si>
  <si>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</si>
  <si>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</si>
  <si>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</si>
  <si>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</si>
  <si>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</si>
  <si>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</si>
  <si>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</si>
  <si>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</si>
  <si>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</si>
  <si>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</si>
  <si>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</si>
  <si>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</si>
  <si>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</si>
  <si>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</si>
  <si>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</si>
  <si>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</si>
  <si>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</si>
  <si>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</si>
  <si>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</si>
  <si>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</si>
  <si>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</si>
  <si>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</si>
  <si>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</si>
  <si>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</si>
  <si>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</si>
  <si>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</si>
  <si>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</si>
  <si>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</si>
  <si>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</si>
  <si>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</si>
  <si>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</si>
  <si>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</si>
  <si>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</si>
  <si>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</si>
  <si>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</si>
  <si>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</si>
  <si>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</si>
  <si>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</si>
  <si>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</si>
  <si>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</si>
  <si>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</si>
  <si>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</si>
  <si>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</si>
  <si>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</si>
  <si>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</si>
  <si>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</si>
  <si>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</si>
  <si>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</si>
  <si>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</si>
  <si>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</si>
  <si>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</si>
  <si>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</si>
  <si>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</si>
  <si>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</si>
  <si>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</si>
  <si>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</si>
  <si>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</si>
  <si>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</si>
  <si>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</si>
  <si>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</si>
  <si>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</si>
  <si>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</si>
  <si>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</si>
  <si>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</si>
  <si>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</si>
  <si>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</si>
  <si>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</si>
  <si>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</si>
  <si>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</si>
  <si>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</si>
  <si>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</si>
  <si>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</si>
  <si>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</si>
  <si>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</si>
  <si>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</si>
  <si>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</si>
  <si>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</si>
  <si>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</si>
  <si>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</si>
  <si>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</si>
  <si>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</si>
  <si>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</si>
  <si>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</si>
  <si>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</si>
  <si>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</si>
  <si>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</si>
  <si>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</si>
  <si>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</si>
  <si>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</si>
  <si>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</si>
  <si>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</si>
  <si>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</si>
  <si>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</si>
  <si>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</si>
  <si>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</si>
  <si>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</si>
  <si>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</si>
  <si>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</si>
  <si>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</si>
  <si>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</si>
  <si>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</si>
  <si>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</si>
  <si>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</si>
  <si>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</si>
  <si>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</si>
  <si>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</si>
  <si>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</si>
  <si>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</si>
  <si>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</si>
  <si>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</si>
  <si>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</si>
  <si>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</si>
  <si>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</si>
  <si>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</si>
  <si>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</si>
  <si>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</si>
  <si>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</si>
  <si>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</si>
  <si>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</si>
  <si>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</si>
  <si>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</si>
  <si>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</si>
  <si>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</si>
  <si>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</si>
  <si>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</si>
  <si>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</si>
  <si>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</si>
  <si>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</si>
  <si>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</si>
  <si>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</si>
  <si>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</si>
  <si>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</si>
  <si>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</si>
  <si>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</si>
  <si>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</si>
  <si>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</si>
  <si>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</si>
  <si>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</si>
  <si>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</si>
  <si>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</si>
  <si>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</si>
  <si>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</si>
  <si>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</si>
  <si>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</si>
  <si>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</si>
  <si>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</si>
  <si>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</si>
  <si>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</si>
  <si>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</si>
  <si>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</si>
  <si>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</si>
  <si>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</si>
  <si>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</si>
  <si>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</si>
  <si>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</si>
  <si>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</si>
  <si>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</si>
  <si>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</si>
  <si>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</si>
  <si>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</si>
  <si>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</si>
  <si>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</si>
  <si>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</si>
  <si>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</si>
  <si>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</si>
  <si>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</si>
  <si>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</si>
  <si>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</si>
  <si>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</si>
  <si>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</si>
  <si>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</si>
  <si>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</si>
  <si>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</si>
  <si>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</si>
  <si>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</si>
  <si>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</si>
  <si>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</si>
  <si>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</si>
  <si>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</si>
  <si>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</si>
  <si>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</si>
  <si>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</si>
  <si>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</si>
  <si>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</si>
  <si>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</si>
  <si>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</si>
  <si>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</si>
  <si>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</si>
  <si>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</si>
  <si>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</si>
  <si>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</si>
  <si>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</si>
  <si>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</si>
  <si>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</si>
  <si>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</si>
  <si>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</si>
  <si>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</si>
  <si>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</si>
  <si>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</si>
  <si>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</si>
  <si>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</si>
  <si>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</si>
  <si>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</si>
  <si>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</si>
  <si>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</si>
  <si>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</si>
  <si>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</si>
  <si>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</si>
  <si>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</si>
  <si>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</si>
  <si>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</si>
  <si>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</si>
  <si>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</si>
  <si>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</si>
  <si>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</si>
  <si>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</si>
  <si>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</si>
  <si>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</si>
  <si>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</si>
  <si>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</si>
  <si>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</si>
  <si>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</si>
  <si>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</si>
  <si>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</si>
  <si>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</si>
  <si>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</si>
  <si>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</si>
  <si>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</si>
  <si>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</si>
  <si>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</si>
  <si>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</si>
  <si>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</si>
  <si>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</si>
  <si>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</si>
  <si>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</si>
  <si>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</si>
  <si>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</si>
  <si>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</si>
  <si>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</si>
  <si>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</si>
  <si>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</si>
  <si>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</si>
  <si>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</si>
  <si>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</si>
  <si>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</si>
  <si>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</si>
  <si>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</si>
  <si>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</si>
  <si>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</si>
  <si>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</si>
  <si>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</si>
  <si>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</si>
  <si>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</si>
  <si>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</si>
  <si>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</si>
  <si>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</si>
  <si>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</si>
  <si>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</si>
  <si>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</si>
  <si>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</si>
  <si>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</si>
  <si>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</si>
  <si>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</si>
  <si>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</si>
  <si>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</si>
  <si>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</si>
  <si>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</si>
  <si>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</si>
  <si>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</si>
  <si>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</si>
  <si>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</si>
  <si>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</si>
  <si>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</si>
  <si>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</si>
  <si>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</si>
  <si>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</si>
  <si>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</si>
  <si>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</si>
  <si>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</si>
  <si>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</si>
  <si>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</si>
  <si>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</si>
  <si>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</si>
  <si>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</si>
  <si>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</si>
  <si>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</si>
  <si>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</si>
  <si>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</si>
  <si>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</si>
  <si>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</si>
  <si>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</si>
  <si>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</si>
  <si>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</si>
  <si>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</si>
  <si>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</si>
  <si>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</si>
  <si>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</si>
  <si>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</si>
  <si>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</si>
  <si>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</si>
  <si>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</si>
  <si>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</si>
  <si>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</si>
  <si>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</si>
  <si>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</si>
  <si>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</si>
  <si>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</si>
  <si>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</si>
  <si>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</si>
  <si>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</si>
  <si>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</si>
  <si>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</si>
  <si>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</si>
  <si>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</si>
  <si>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</si>
  <si>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</si>
  <si>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</si>
  <si>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</si>
  <si>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</si>
  <si>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</si>
  <si>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</si>
  <si>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</si>
  <si>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</si>
  <si>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</si>
  <si>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</si>
  <si>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</si>
  <si>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</si>
  <si>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</si>
  <si>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</si>
  <si>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</si>
  <si>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</si>
  <si>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</si>
  <si>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</si>
  <si>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</si>
  <si>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</si>
  <si>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</si>
  <si>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</si>
  <si>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</si>
  <si>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</si>
  <si>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</si>
  <si>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</si>
  <si>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</si>
  <si>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</si>
  <si>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</si>
  <si>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</si>
  <si>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</si>
  <si>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</si>
  <si>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</si>
  <si>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</si>
  <si>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</si>
  <si>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</si>
  <si>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</si>
  <si>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</si>
  <si>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</si>
  <si>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</si>
  <si>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</si>
  <si>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</si>
  <si>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</si>
  <si>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</si>
  <si>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</si>
  <si>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</si>
  <si>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</si>
  <si>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</si>
  <si>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</si>
  <si>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</si>
  <si>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</si>
  <si>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</si>
  <si>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</si>
  <si>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</si>
  <si>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</si>
  <si>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</si>
  <si>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</si>
  <si>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</si>
  <si>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</si>
  <si>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</si>
  <si>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</si>
  <si>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</si>
  <si>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</si>
  <si>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</si>
  <si>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</si>
  <si>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</si>
  <si>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</si>
  <si>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</si>
  <si>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</si>
  <si>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</si>
  <si>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</si>
  <si>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</si>
  <si>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</si>
  <si>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</si>
  <si>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</si>
  <si>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</si>
  <si>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</si>
  <si>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</si>
  <si>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</si>
  <si>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</si>
  <si>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</si>
  <si>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</si>
  <si>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</si>
  <si>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</si>
  <si>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</si>
  <si>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</si>
  <si>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</si>
  <si>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</si>
  <si>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</si>
  <si>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</si>
  <si>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</si>
  <si>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</si>
  <si>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</si>
  <si>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</si>
  <si>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</si>
  <si>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</si>
  <si>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</si>
  <si>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</si>
  <si>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</si>
  <si>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</si>
  <si>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</si>
  <si>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</si>
  <si>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</si>
  <si>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</si>
  <si>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</si>
  <si>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</si>
  <si>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</si>
  <si>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</si>
  <si>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</si>
  <si>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</si>
  <si>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</si>
  <si>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</si>
  <si>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</si>
  <si>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</si>
  <si>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</si>
  <si>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</si>
  <si>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</si>
  <si>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</si>
  <si>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</si>
  <si>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</si>
  <si>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</si>
  <si>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</si>
  <si>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</si>
  <si>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</si>
  <si>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</si>
  <si>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</si>
  <si>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</si>
  <si>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</si>
  <si>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</si>
  <si>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</si>
  <si>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</si>
  <si>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</si>
  <si>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</si>
  <si>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</si>
  <si>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</si>
  <si>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</si>
  <si>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</si>
  <si>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</si>
  <si>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</si>
  <si>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</si>
  <si>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</si>
  <si>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</si>
  <si>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</si>
  <si>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</si>
  <si>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</si>
  <si>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</si>
  <si>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</si>
  <si>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</si>
  <si>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</si>
  <si>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</si>
  <si>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</si>
  <si>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</si>
  <si>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</si>
  <si>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</si>
  <si>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</si>
  <si>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</si>
  <si>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</si>
  <si>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</si>
  <si>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</si>
  <si>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</si>
  <si>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</si>
  <si>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</si>
  <si>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</si>
  <si>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</si>
  <si>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</si>
  <si>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</si>
  <si>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</si>
  <si>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</si>
  <si>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</si>
  <si>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</si>
  <si>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</si>
  <si>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</si>
  <si>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</si>
  <si>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</si>
  <si>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</si>
  <si>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</si>
  <si>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</si>
  <si>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</si>
  <si>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</si>
  <si>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</si>
  <si>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</si>
  <si>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</si>
  <si>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</si>
  <si>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</si>
  <si>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</si>
  <si>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</si>
  <si>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</si>
  <si>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</si>
  <si>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</si>
  <si>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</si>
  <si>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</si>
  <si>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</si>
  <si>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</si>
  <si>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</si>
  <si>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</si>
  <si>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</si>
  <si>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</si>
  <si>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</si>
  <si>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</si>
  <si>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</si>
  <si>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</si>
  <si>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</si>
  <si>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</si>
  <si>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</si>
  <si>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</si>
  <si>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</si>
  <si>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</si>
  <si>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</si>
  <si>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</si>
  <si>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</si>
  <si>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</si>
  <si>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</si>
  <si>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</si>
  <si>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</si>
  <si>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</si>
  <si>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</si>
  <si>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</si>
  <si>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</si>
  <si>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</si>
  <si>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</si>
  <si>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</si>
  <si>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</si>
  <si>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</si>
  <si>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</si>
  <si>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</si>
  <si>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</si>
  <si>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</si>
  <si>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</si>
  <si>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</si>
  <si>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</si>
  <si>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</si>
  <si>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</si>
  <si>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</si>
  <si>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</si>
  <si>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</si>
  <si>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</si>
  <si>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</si>
  <si>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</si>
  <si>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</si>
  <si>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</si>
  <si>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</si>
  <si>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</si>
  <si>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</si>
  <si>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</si>
  <si>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</si>
  <si>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</si>
  <si>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</si>
  <si>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</si>
  <si>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</si>
  <si>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</si>
  <si>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</si>
  <si>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</si>
  <si>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</si>
  <si>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</si>
  <si>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</si>
  <si>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</si>
  <si>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</si>
  <si>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</si>
  <si>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</si>
  <si>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</si>
  <si>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</si>
  <si>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</si>
  <si>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</si>
  <si>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</si>
  <si>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</si>
  <si>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</si>
  <si>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</si>
  <si>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</si>
  <si>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</si>
  <si>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</si>
  <si>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</si>
  <si>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</si>
  <si>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</si>
  <si>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</si>
  <si>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</si>
  <si>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</si>
  <si>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</si>
  <si>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</si>
  <si>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</si>
  <si>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</si>
  <si>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</si>
  <si>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</si>
  <si>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</si>
  <si>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</si>
  <si>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</si>
  <si>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</si>
  <si>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</si>
  <si>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</si>
  <si>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</si>
  <si>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</si>
  <si>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</si>
  <si>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</si>
  <si>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</si>
  <si>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</si>
  <si>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</si>
  <si>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</si>
  <si>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</si>
  <si>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</si>
  <si>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</si>
  <si>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</si>
  <si>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</si>
  <si>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</si>
  <si>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</si>
  <si>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</si>
  <si>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</si>
  <si>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</si>
  <si>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</si>
  <si>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</si>
  <si>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</si>
  <si>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</si>
  <si>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</si>
  <si>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</si>
  <si>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</si>
  <si>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</si>
  <si>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</si>
  <si>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</si>
  <si>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</si>
  <si>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</si>
  <si>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</si>
  <si>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</si>
  <si>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</si>
  <si>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</si>
  <si>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</si>
  <si>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</si>
  <si>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</si>
  <si>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</si>
  <si>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</si>
  <si>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</si>
  <si>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</si>
  <si>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</si>
  <si>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</si>
  <si>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</si>
  <si>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</si>
  <si>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</si>
  <si>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</si>
  <si>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</si>
  <si>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</si>
  <si>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</si>
  <si>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</si>
  <si>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</si>
  <si>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</si>
  <si>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</si>
  <si>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</si>
  <si>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</si>
  <si>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</si>
  <si>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</si>
  <si>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</si>
  <si>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</si>
  <si>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</si>
  <si>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</si>
  <si>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</si>
  <si>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</si>
  <si>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</si>
  <si>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</si>
  <si>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</si>
  <si>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</si>
  <si>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</si>
  <si>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</si>
  <si>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</si>
  <si>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</si>
  <si>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</si>
  <si>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</si>
  <si>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</si>
  <si>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</si>
  <si>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</si>
  <si>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</si>
  <si>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</si>
  <si>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</si>
  <si>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</si>
  <si>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</si>
  <si>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</si>
  <si>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</si>
  <si>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</si>
  <si>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</si>
  <si>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</si>
  <si>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</si>
  <si>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</si>
  <si>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</si>
  <si>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</si>
  <si>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</si>
  <si>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</si>
  <si>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</si>
  <si>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</si>
  <si>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</si>
  <si>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</si>
  <si>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</si>
  <si>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</si>
  <si>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</si>
  <si>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</si>
  <si>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</si>
  <si>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</si>
  <si>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</si>
  <si>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</si>
  <si>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</si>
  <si>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</si>
  <si>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</si>
  <si>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</si>
  <si>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</si>
  <si>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</si>
  <si>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</si>
  <si>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</si>
  <si>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</si>
  <si>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</si>
  <si>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</si>
  <si>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</si>
  <si>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</si>
  <si>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</si>
  <si>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</si>
  <si>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</si>
  <si>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</si>
  <si>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</si>
  <si>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</si>
  <si>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</si>
  <si>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</si>
  <si>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</si>
  <si>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</si>
  <si>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</si>
  <si>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</si>
  <si>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</si>
  <si>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</si>
  <si>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</si>
  <si>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</si>
  <si>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</si>
  <si>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</si>
  <si>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</si>
  <si>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</si>
  <si>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</si>
  <si>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</si>
  <si>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</si>
  <si>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</si>
  <si>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</si>
  <si>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</si>
  <si>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</si>
  <si>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</si>
  <si>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</si>
  <si>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</si>
  <si>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</si>
  <si>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</si>
  <si>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</si>
  <si>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</si>
  <si>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</si>
  <si>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</si>
  <si>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</si>
  <si>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</si>
  <si>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</si>
  <si>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</si>
  <si>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</si>
  <si>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</si>
  <si>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</si>
  <si>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</si>
  <si>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</si>
  <si>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</si>
  <si>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</si>
  <si>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</si>
  <si>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</si>
  <si>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</si>
  <si>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</si>
  <si>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</si>
  <si>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</si>
  <si>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</si>
  <si>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</si>
  <si>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</si>
  <si>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</si>
  <si>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</si>
  <si>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</si>
  <si>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</si>
  <si>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</si>
  <si>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</si>
  <si>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</si>
  <si>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</si>
  <si>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</si>
  <si>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</si>
  <si>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</si>
  <si>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</si>
  <si>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</si>
  <si>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</si>
  <si>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</si>
  <si>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</si>
  <si>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</si>
  <si>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</si>
  <si>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</si>
  <si>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</si>
  <si>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</si>
  <si>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</si>
  <si>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</si>
  <si>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</si>
  <si>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</si>
  <si>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</si>
  <si>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</si>
  <si>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</si>
  <si>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</si>
  <si>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</si>
  <si>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</si>
  <si>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</si>
  <si>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</si>
  <si>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</si>
  <si>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</si>
  <si>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</si>
  <si>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</si>
  <si>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</si>
  <si>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</si>
  <si>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</si>
  <si>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</si>
  <si>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</si>
  <si>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</si>
  <si>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</si>
  <si>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</si>
  <si>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</si>
  <si>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</si>
  <si>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</si>
  <si>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</si>
  <si>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</si>
  <si>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</si>
  <si>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</si>
  <si>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</si>
  <si>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</si>
  <si>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</si>
  <si>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</si>
  <si>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</si>
  <si>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</si>
  <si>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</si>
  <si>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</si>
  <si>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</si>
  <si>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</si>
  <si>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</si>
  <si>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</si>
  <si>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</si>
  <si>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</si>
  <si>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</si>
  <si>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</si>
  <si>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</si>
  <si>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</si>
  <si>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</si>
  <si>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</si>
  <si>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</si>
  <si>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</si>
  <si>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</si>
  <si>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</si>
  <si>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</si>
  <si>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</si>
  <si>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</si>
  <si>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</si>
  <si>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</si>
  <si>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</si>
  <si>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</si>
  <si>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</si>
  <si>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</si>
  <si>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</si>
  <si>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</si>
  <si>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</si>
  <si>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</si>
  <si>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</si>
  <si>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</si>
  <si>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</si>
  <si>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</si>
  <si>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</si>
  <si>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</si>
  <si>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</si>
  <si>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</si>
  <si>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</si>
  <si>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</si>
  <si>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</si>
  <si>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</si>
  <si>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</si>
  <si>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</si>
  <si>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</si>
  <si>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</si>
  <si>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</si>
  <si>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</si>
  <si>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</si>
  <si>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</si>
  <si>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</si>
  <si>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</si>
  <si>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</si>
  <si>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</si>
  <si>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</si>
  <si>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</si>
  <si>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</si>
  <si>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</si>
  <si>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</si>
  <si>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</si>
  <si>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</si>
  <si>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</si>
  <si>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</si>
  <si>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</si>
  <si>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</si>
  <si>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</si>
  <si>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</si>
  <si>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</si>
  <si>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</si>
  <si>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</si>
  <si>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</si>
  <si>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</si>
  <si>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</si>
  <si>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</si>
  <si>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</si>
  <si>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</si>
  <si>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</si>
  <si>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</si>
  <si>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</si>
  <si>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</si>
  <si>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</si>
  <si>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</si>
  <si>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</si>
  <si>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</si>
  <si>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</si>
  <si>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</si>
  <si>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</si>
  <si>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</si>
  <si>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</si>
  <si>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</si>
  <si>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</si>
  <si>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</si>
  <si>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</si>
  <si>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</si>
  <si>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</si>
  <si>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</si>
  <si>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</si>
  <si>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</si>
  <si>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</si>
  <si>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</si>
  <si>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</si>
  <si>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</si>
  <si>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</si>
  <si>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</si>
  <si>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</si>
  <si>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</si>
  <si>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</si>
  <si>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</si>
  <si>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</si>
  <si>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</si>
  <si>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</si>
  <si>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</si>
  <si>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</si>
  <si>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</si>
  <si>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</si>
  <si>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</si>
  <si>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</si>
  <si>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</si>
  <si>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</si>
  <si>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</si>
  <si>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</si>
  <si>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</si>
  <si>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</si>
  <si>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</si>
  <si>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</si>
  <si>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</si>
  <si>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</si>
  <si>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</si>
  <si>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</si>
  <si>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</si>
  <si>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</si>
  <si>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</si>
  <si>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</si>
  <si>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</si>
  <si>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</si>
  <si>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</si>
  <si>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</si>
  <si>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</si>
  <si>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</si>
  <si>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</si>
  <si>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</si>
  <si>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</si>
  <si>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</si>
  <si>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</si>
  <si>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</si>
  <si>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</si>
  <si>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</si>
  <si>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</si>
  <si>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</si>
  <si>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</si>
  <si>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</si>
  <si>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</si>
  <si>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</si>
  <si>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</si>
  <si>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</si>
  <si>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</si>
  <si>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</si>
  <si>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</si>
  <si>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</si>
  <si>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</si>
  <si>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</si>
  <si>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</si>
  <si>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</si>
  <si>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</si>
  <si>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</si>
  <si>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</si>
  <si>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</si>
  <si>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</si>
  <si>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</si>
  <si>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</si>
  <si>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</si>
  <si>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</si>
  <si>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</si>
  <si>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</si>
  <si>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</si>
  <si>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</si>
  <si>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</si>
  <si>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</si>
  <si>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</si>
  <si>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</si>
  <si>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</si>
  <si>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</si>
  <si>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</si>
  <si>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</si>
  <si>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</si>
  <si>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</si>
  <si>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</si>
  <si>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</si>
  <si>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</si>
  <si>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</si>
  <si>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</si>
  <si>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</si>
  <si>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</si>
  <si>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</si>
  <si>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</si>
  <si>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</si>
  <si>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</si>
  <si>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</si>
  <si>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</si>
  <si>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</si>
  <si>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</si>
  <si>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</si>
  <si>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</si>
  <si>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</si>
  <si>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</si>
  <si>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</si>
  <si>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</si>
  <si>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</si>
  <si>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</si>
  <si>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</si>
  <si>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</si>
  <si>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</si>
  <si>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</si>
  <si>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</si>
  <si>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</si>
  <si>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</si>
  <si>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</si>
  <si>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</si>
  <si>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</si>
  <si>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</si>
  <si>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</si>
  <si>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</si>
  <si>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</si>
  <si>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</si>
  <si>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</si>
  <si>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</si>
  <si>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</si>
  <si>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</si>
  <si>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</si>
  <si>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</si>
  <si>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</si>
  <si>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</si>
  <si>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</si>
  <si>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</si>
  <si>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</si>
  <si>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</si>
  <si>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</si>
  <si>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</si>
  <si>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</si>
  <si>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</si>
  <si>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</si>
  <si>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</si>
  <si>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</si>
  <si>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</si>
  <si>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</si>
  <si>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</si>
  <si>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</si>
  <si>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</si>
  <si>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</si>
  <si>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</si>
  <si>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</si>
  <si>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</si>
  <si>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</si>
  <si>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</si>
  <si>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</si>
  <si>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</si>
  <si>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</si>
  <si>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</si>
  <si>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</si>
  <si>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</si>
  <si>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</si>
  <si>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</si>
  <si>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</si>
  <si>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</si>
  <si>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</si>
  <si>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</si>
  <si>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</si>
  <si>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</si>
  <si>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</si>
  <si>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</si>
  <si>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</si>
  <si>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</si>
  <si>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</si>
  <si>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</si>
  <si>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</si>
  <si>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</si>
  <si>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</si>
  <si>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</si>
  <si>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</si>
  <si>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</si>
  <si>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</si>
  <si>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</si>
  <si>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</si>
  <si>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</si>
  <si>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</si>
  <si>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</si>
  <si>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</si>
  <si>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</si>
  <si>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</si>
  <si>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</si>
  <si>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</si>
  <si>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</si>
  <si>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</si>
  <si>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</si>
  <si>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</si>
  <si>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</si>
  <si>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</si>
  <si>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</si>
  <si>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</si>
  <si>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</si>
  <si>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</si>
  <si>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</si>
  <si>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</si>
  <si>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</si>
  <si>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</si>
  <si>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</si>
  <si>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</si>
  <si>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</si>
  <si>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</si>
  <si>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</si>
  <si>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</si>
  <si>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</si>
  <si>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</si>
  <si>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</si>
  <si>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</si>
  <si>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</si>
  <si>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</si>
  <si>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</si>
  <si>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</si>
  <si>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</si>
  <si>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</si>
  <si>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</si>
  <si>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</si>
  <si>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</si>
  <si>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</si>
  <si>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</si>
  <si>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</si>
  <si>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</si>
  <si>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</si>
  <si>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</si>
  <si>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</si>
  <si>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</si>
  <si>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</si>
  <si>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</si>
  <si>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</si>
  <si>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</si>
  <si>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</si>
  <si>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</si>
  <si>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</si>
  <si>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</si>
  <si>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</si>
  <si>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</si>
  <si>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</si>
  <si>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</si>
  <si>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</si>
  <si>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</si>
  <si>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</si>
  <si>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</si>
  <si>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</si>
  <si>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</si>
  <si>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</si>
  <si>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</si>
  <si>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</si>
  <si>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</si>
  <si>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</si>
  <si>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</si>
  <si>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</si>
  <si>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</si>
  <si>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</si>
  <si>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</si>
  <si>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</si>
  <si>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</si>
  <si>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</si>
  <si>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</si>
  <si>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</si>
  <si>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</si>
  <si>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</si>
  <si>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</si>
  <si>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</si>
  <si>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</si>
  <si>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</si>
  <si>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</si>
  <si>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</si>
  <si>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</si>
  <si>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</si>
  <si>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</si>
  <si>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</si>
  <si>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</si>
  <si>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</si>
  <si>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</si>
  <si>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</si>
  <si>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</si>
  <si>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</si>
  <si>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</si>
  <si>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</si>
  <si>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</si>
  <si>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</si>
  <si>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</si>
  <si>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</si>
  <si>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</si>
  <si>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</si>
  <si>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</si>
  <si>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</si>
  <si>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</si>
  <si>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</si>
  <si>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</si>
  <si>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</si>
  <si>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</si>
  <si>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</si>
  <si>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</si>
  <si>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</si>
  <si>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</si>
  <si>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</si>
  <si>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</si>
  <si>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</si>
  <si>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</si>
  <si>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</si>
  <si>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</si>
  <si>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</si>
  <si>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</si>
  <si>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</si>
  <si>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</si>
  <si>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</si>
  <si>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</si>
  <si>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</si>
  <si>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</si>
  <si>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</si>
  <si>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</si>
  <si>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</si>
  <si>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</si>
  <si>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</si>
  <si>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</si>
  <si>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</si>
  <si>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</si>
  <si>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</si>
  <si>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</si>
  <si>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</si>
  <si>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</si>
  <si>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</si>
  <si>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</si>
  <si>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</si>
  <si>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</si>
  <si>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</si>
  <si>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</si>
  <si>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</si>
  <si>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</si>
  <si>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</si>
  <si>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</si>
  <si>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</si>
  <si>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</si>
  <si>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</si>
  <si>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</si>
  <si>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</si>
  <si>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</si>
  <si>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</si>
  <si>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</si>
  <si>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</si>
  <si>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</si>
  <si>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</si>
  <si>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</si>
  <si>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</si>
  <si>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</si>
  <si>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</si>
  <si>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</si>
  <si>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</si>
  <si>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</si>
  <si>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</si>
  <si>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</si>
  <si>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</si>
  <si>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</si>
  <si>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</si>
  <si>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</si>
  <si>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</si>
  <si>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</si>
  <si>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</si>
  <si>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</si>
  <si>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</si>
  <si>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</si>
  <si>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</si>
  <si>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</si>
  <si>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</si>
  <si>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</si>
  <si>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</si>
  <si>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</si>
  <si>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</si>
  <si>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</si>
  <si>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</si>
  <si>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</si>
  <si>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</si>
  <si>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</si>
  <si>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</si>
  <si>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</si>
  <si>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</si>
  <si>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</si>
  <si>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</si>
  <si>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</si>
  <si>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</si>
  <si>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</si>
  <si>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</si>
  <si>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</si>
  <si>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</si>
  <si>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</si>
  <si>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</si>
  <si>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</si>
  <si>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</si>
  <si>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</si>
  <si>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</si>
  <si>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</si>
  <si>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</si>
  <si>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</si>
  <si>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</si>
  <si>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</si>
  <si>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</si>
  <si>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</si>
  <si>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</si>
  <si>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</si>
  <si>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</si>
  <si>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</si>
  <si>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</si>
  <si>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</si>
  <si>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</si>
  <si>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</si>
  <si>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</si>
  <si>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</si>
  <si>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</si>
  <si>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</si>
  <si>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</si>
  <si>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</si>
  <si>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</si>
  <si>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</si>
  <si>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</si>
  <si>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</si>
  <si>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</si>
  <si>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</si>
  <si>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</si>
  <si>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</si>
  <si>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</si>
  <si>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</si>
  <si>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</si>
  <si>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</si>
  <si>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</si>
  <si>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</si>
  <si>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</si>
  <si>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</si>
  <si>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</si>
  <si>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</si>
  <si>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</si>
  <si>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</si>
  <si>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</si>
  <si>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</si>
  <si>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</si>
  <si>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</si>
  <si>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</si>
  <si>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</si>
  <si>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</si>
  <si>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</si>
  <si>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</si>
  <si>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</si>
  <si>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</si>
  <si>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</si>
  <si>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</si>
  <si>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</si>
  <si>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</si>
  <si>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</si>
  <si>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</si>
  <si>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</si>
  <si>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</si>
  <si>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</si>
  <si>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</si>
  <si>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</si>
  <si>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</si>
  <si>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</si>
  <si>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</si>
  <si>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</si>
  <si>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</si>
  <si>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</si>
  <si>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</si>
  <si>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</si>
  <si>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</si>
  <si>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</si>
  <si>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</si>
  <si>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</si>
  <si>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</si>
  <si>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</si>
  <si>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</si>
  <si>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</si>
  <si>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</si>
  <si>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</si>
  <si>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</si>
  <si>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</si>
  <si>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</si>
  <si>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</si>
  <si>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</si>
  <si>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</si>
  <si>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</si>
  <si>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</si>
  <si>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</si>
  <si>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</si>
  <si>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</si>
  <si>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</si>
  <si>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</si>
  <si>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</si>
  <si>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</si>
  <si>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</si>
  <si>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</si>
  <si>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</si>
  <si>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</si>
  <si>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</si>
  <si>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</si>
  <si>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</si>
  <si>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</si>
  <si>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</si>
  <si>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</si>
  <si>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</si>
  <si>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</si>
  <si>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</si>
  <si>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</si>
  <si>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</si>
  <si>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</si>
  <si>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</si>
  <si>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</si>
  <si>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</si>
  <si>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</si>
  <si>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</si>
  <si>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</si>
  <si>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</si>
  <si>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</si>
  <si>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</si>
  <si>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</si>
  <si>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</si>
  <si>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</si>
  <si>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</si>
  <si>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</si>
  <si>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</si>
  <si>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</si>
  <si>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</si>
  <si>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</si>
  <si>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</si>
  <si>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</si>
  <si>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</si>
  <si>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</si>
  <si>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</si>
  <si>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</si>
  <si>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</si>
  <si>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</si>
  <si>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</si>
  <si>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</si>
  <si>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</si>
  <si>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</si>
  <si>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</si>
  <si>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</si>
  <si>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</si>
  <si>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</si>
  <si>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</si>
  <si>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</si>
  <si>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</si>
  <si>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</si>
  <si>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</si>
  <si>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</si>
  <si>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</si>
  <si>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</si>
  <si>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</si>
  <si>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</si>
  <si>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</si>
  <si>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</si>
  <si>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</si>
  <si>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</si>
  <si>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</si>
  <si>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</si>
  <si>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</si>
  <si>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</si>
  <si>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</si>
  <si>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</si>
  <si>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</si>
  <si>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</si>
  <si>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</si>
  <si>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</si>
  <si>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</si>
  <si>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</si>
  <si>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</si>
  <si>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</si>
  <si>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</si>
  <si>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</si>
  <si>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</si>
  <si>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</si>
  <si>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</si>
  <si>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</si>
  <si>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</si>
  <si>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</si>
  <si>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</si>
  <si>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</si>
  <si>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</si>
  <si>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</si>
  <si>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</si>
  <si>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</si>
  <si>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</si>
  <si>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</si>
  <si>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</si>
  <si>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</si>
  <si>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</si>
  <si>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</si>
  <si>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</si>
  <si>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</si>
  <si>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</si>
  <si>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</si>
  <si>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</si>
  <si>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</si>
  <si>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</si>
  <si>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</si>
  <si>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</si>
  <si>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</si>
  <si>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</si>
  <si>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</si>
  <si>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</si>
  <si>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</si>
  <si>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</si>
  <si>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</si>
  <si>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</si>
  <si>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</si>
  <si>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</si>
  <si>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</si>
  <si>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</si>
  <si>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</si>
  <si>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</si>
  <si>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</si>
  <si>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</si>
  <si>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</si>
  <si>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</si>
  <si>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</si>
  <si>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</si>
  <si>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</si>
  <si>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</si>
  <si>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</si>
  <si>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</si>
  <si>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</si>
  <si>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</si>
  <si>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</si>
  <si>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</si>
  <si>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</si>
  <si>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</si>
  <si>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</si>
  <si>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</si>
  <si>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</si>
  <si>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</si>
  <si>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</si>
  <si>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</si>
  <si>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</si>
  <si>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</si>
  <si>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</si>
  <si>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</si>
  <si>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</si>
  <si>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</si>
  <si>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</si>
  <si>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</si>
  <si>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</si>
  <si>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</si>
  <si>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</si>
  <si>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</si>
  <si>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</si>
  <si>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</si>
  <si>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</si>
  <si>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</si>
  <si>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</si>
  <si>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</si>
  <si>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</si>
  <si>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</si>
  <si>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</si>
  <si>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</si>
  <si>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</si>
  <si>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</si>
  <si>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</si>
  <si>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</si>
  <si>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</si>
  <si>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</si>
  <si>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</si>
  <si>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</si>
  <si>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</si>
  <si>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</si>
  <si>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</si>
  <si>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</si>
  <si>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</si>
  <si>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</si>
  <si>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</si>
  <si>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</si>
  <si>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</si>
  <si>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</si>
  <si>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</si>
  <si>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</si>
  <si>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</si>
  <si>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</si>
  <si>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</si>
  <si>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</si>
  <si>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</si>
  <si>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</si>
  <si>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</si>
  <si>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</si>
  <si>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</si>
  <si>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</si>
  <si>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</si>
  <si>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</si>
  <si>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</si>
  <si>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</si>
  <si>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</si>
  <si>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</si>
  <si>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</si>
  <si>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</si>
  <si>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</si>
  <si>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</si>
  <si>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</si>
  <si>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</si>
  <si>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</si>
  <si>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</si>
  <si>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</si>
  <si>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</si>
  <si>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</si>
  <si>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</si>
  <si>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</si>
  <si>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</si>
  <si>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</si>
  <si>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</si>
  <si>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</si>
  <si>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</si>
  <si>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</si>
  <si>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</si>
  <si>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</si>
  <si>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</si>
  <si>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</si>
  <si>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</si>
  <si>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</si>
  <si>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</si>
  <si>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</si>
  <si>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</si>
  <si>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</si>
  <si>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</si>
  <si>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</si>
  <si>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</si>
  <si>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</si>
  <si>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</si>
  <si>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</si>
  <si>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</si>
  <si>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</si>
  <si>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</si>
  <si>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</si>
  <si>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</si>
  <si>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</si>
  <si>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</si>
  <si>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</si>
  <si>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</si>
  <si>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</si>
  <si>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</si>
  <si>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</si>
  <si>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</si>
  <si>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</si>
  <si>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</si>
  <si>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</si>
  <si>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</si>
  <si>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</si>
  <si>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</si>
  <si>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</si>
  <si>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</si>
  <si>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</si>
  <si>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</si>
  <si>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</si>
  <si>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</si>
  <si>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</si>
  <si>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</si>
  <si>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</si>
  <si>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</si>
  <si>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</si>
  <si>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</si>
  <si>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</si>
  <si>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</si>
  <si>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</si>
  <si>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</si>
  <si>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</si>
  <si>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</si>
  <si>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</si>
  <si>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</si>
  <si>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</si>
  <si>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</si>
  <si>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</si>
  <si>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</si>
  <si>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</si>
  <si>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</si>
  <si>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</si>
  <si>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</si>
  <si>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</si>
  <si>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</si>
  <si>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</si>
  <si>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</si>
  <si>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</si>
  <si>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</si>
  <si>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</si>
  <si>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</si>
  <si>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</si>
  <si>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</si>
  <si>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</si>
  <si>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</si>
  <si>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</si>
  <si>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</si>
  <si>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</si>
  <si>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</si>
  <si>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</si>
  <si>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</si>
  <si>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</si>
  <si>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</si>
  <si>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</si>
  <si>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</si>
  <si>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</si>
  <si>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</si>
  <si>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</si>
  <si>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</si>
  <si>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</si>
  <si>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</si>
  <si>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</si>
  <si>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</si>
  <si>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</si>
  <si>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</si>
  <si>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</si>
  <si>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</si>
  <si>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</si>
  <si>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</si>
  <si>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</si>
  <si>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</si>
  <si>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</si>
  <si>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</si>
  <si>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</si>
  <si>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</si>
  <si>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</si>
  <si>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</si>
  <si>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</si>
  <si>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</si>
  <si>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</si>
  <si>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</si>
  <si>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</si>
  <si>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</si>
  <si>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</si>
  <si>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</si>
  <si>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</si>
  <si>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</si>
  <si>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</si>
  <si>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</si>
  <si>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</si>
  <si>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</si>
  <si>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</si>
  <si>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</si>
  <si>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</si>
  <si>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</si>
  <si>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</si>
  <si>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</si>
  <si>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</si>
  <si>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</si>
  <si>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</si>
  <si>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</si>
  <si>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</si>
  <si>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</si>
  <si>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</si>
  <si>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</si>
  <si>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</si>
  <si>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</si>
  <si>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</si>
  <si>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</si>
  <si>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</si>
  <si>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</si>
  <si>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</si>
  <si>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</si>
  <si>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</si>
  <si>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</si>
  <si>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</si>
  <si>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</si>
  <si>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</si>
  <si>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</si>
  <si>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</si>
  <si>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</si>
  <si>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</si>
  <si>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</si>
  <si>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</si>
  <si>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</si>
  <si>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</si>
  <si>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</si>
  <si>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</si>
  <si>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</si>
  <si>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</si>
  <si>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</si>
  <si>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</si>
  <si>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</si>
  <si>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</si>
  <si>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</si>
  <si>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</si>
  <si>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</si>
  <si>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</si>
  <si>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</si>
  <si>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</si>
  <si>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</si>
  <si>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</si>
  <si>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</si>
  <si>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</si>
  <si>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</si>
  <si>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</si>
  <si>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</si>
  <si>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</si>
  <si>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</si>
  <si>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</si>
  <si>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</si>
  <si>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</si>
  <si>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</si>
  <si>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</si>
  <si>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</si>
  <si>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</si>
  <si>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</si>
  <si>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</si>
  <si>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</si>
  <si>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</si>
  <si>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</si>
  <si>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</si>
  <si>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</si>
  <si>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</si>
  <si>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</si>
  <si>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</si>
  <si>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</si>
  <si>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</si>
  <si>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</si>
  <si>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</si>
  <si>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</si>
  <si>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</si>
  <si>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</si>
  <si>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</si>
  <si>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</si>
  <si>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</si>
  <si>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</si>
  <si>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</si>
  <si>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</si>
  <si>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</si>
  <si>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</si>
  <si>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</si>
  <si>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</si>
  <si>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</si>
  <si>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</si>
  <si>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</si>
  <si>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</si>
  <si>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</si>
  <si>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</si>
  <si>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</si>
  <si>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</si>
  <si>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</si>
  <si>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</si>
  <si>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</si>
  <si>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</si>
  <si>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</si>
  <si>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</si>
  <si>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</si>
  <si>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</si>
  <si>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</si>
  <si>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</si>
  <si>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</si>
  <si>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</si>
  <si>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</si>
  <si>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</si>
  <si>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</si>
  <si>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</si>
  <si>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</si>
  <si>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</si>
  <si>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</si>
  <si>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</si>
  <si>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</si>
  <si>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</si>
  <si>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</si>
  <si>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</si>
  <si>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</si>
  <si>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</si>
  <si>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</si>
  <si>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</si>
  <si>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</si>
  <si>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</si>
  <si>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</si>
  <si>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</si>
  <si>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</si>
  <si>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</si>
  <si>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</si>
  <si>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</si>
  <si>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</si>
  <si>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</si>
  <si>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</si>
  <si>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</si>
  <si>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</si>
  <si>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</si>
  <si>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</si>
  <si>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</si>
  <si>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</si>
  <si>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</si>
  <si>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</si>
  <si>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</si>
  <si>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</si>
  <si>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</si>
  <si>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</si>
  <si>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</si>
  <si>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</si>
  <si>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</si>
  <si>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</si>
  <si>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</si>
  <si>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</si>
  <si>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</si>
  <si>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</si>
  <si>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</si>
  <si>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</si>
  <si>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</si>
  <si>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</si>
  <si>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</si>
  <si>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</si>
  <si>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</si>
  <si>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</si>
  <si>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</si>
  <si>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</si>
  <si>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</si>
  <si>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</si>
  <si>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</si>
  <si>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</si>
  <si>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</si>
  <si>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</si>
  <si>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</si>
  <si>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</si>
  <si>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</si>
  <si>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</si>
  <si>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</si>
  <si>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</si>
  <si>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</si>
  <si>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</si>
  <si>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</si>
  <si>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</si>
  <si>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</si>
  <si>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</si>
  <si>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</si>
  <si>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</si>
  <si>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</si>
  <si>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</si>
  <si>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</si>
  <si>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</si>
  <si>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</si>
  <si>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</si>
  <si>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</si>
  <si>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</si>
  <si>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</si>
  <si>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</si>
  <si>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</si>
  <si>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</si>
  <si>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</si>
  <si>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</si>
  <si>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</si>
  <si>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</si>
  <si>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</si>
  <si>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</si>
  <si>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</si>
  <si>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</si>
  <si>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</si>
  <si>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</si>
  <si>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</si>
  <si>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</si>
  <si>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</si>
  <si>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</si>
  <si>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</si>
  <si>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</si>
  <si>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</si>
  <si>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</si>
  <si>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</si>
  <si>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</si>
  <si>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</si>
  <si>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</si>
  <si>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</si>
  <si>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</si>
  <si>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</si>
  <si>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</si>
  <si>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</si>
  <si>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</si>
  <si>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</si>
  <si>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</si>
  <si>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</si>
  <si>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</si>
  <si>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</si>
  <si>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</si>
  <si>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</si>
  <si>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</si>
  <si>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</si>
  <si>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</si>
  <si>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</si>
  <si>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</si>
  <si>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</si>
  <si>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</si>
  <si>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</si>
  <si>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</si>
  <si>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</si>
  <si>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</si>
  <si>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</si>
  <si>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</si>
  <si>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</si>
  <si>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</si>
  <si>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</si>
  <si>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</si>
  <si>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</si>
  <si>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</si>
  <si>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</si>
  <si>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</si>
  <si>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</si>
  <si>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</si>
  <si>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</si>
  <si>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</si>
  <si>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</si>
  <si>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</si>
  <si>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</si>
  <si>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</si>
  <si>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</si>
  <si>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</si>
  <si>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</si>
  <si>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</si>
  <si>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</si>
  <si>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</si>
  <si>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</si>
  <si>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</si>
  <si>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</si>
  <si>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</si>
  <si>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</si>
  <si>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</si>
  <si>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</si>
  <si>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</si>
  <si>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</si>
  <si>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</si>
  <si>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</si>
  <si>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</si>
  <si>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</si>
  <si>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</si>
  <si>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</si>
  <si>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</si>
  <si>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</si>
  <si>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</si>
  <si>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</si>
  <si>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</si>
  <si>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</si>
  <si>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</si>
  <si>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</si>
  <si>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</si>
  <si>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</si>
  <si>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</si>
  <si>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</si>
  <si>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</si>
  <si>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</si>
  <si>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</si>
  <si>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</si>
  <si>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</si>
  <si>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</si>
  <si>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</si>
  <si>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</si>
  <si>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</si>
  <si>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</si>
  <si>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</si>
  <si>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</si>
  <si>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</si>
  <si>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</si>
  <si>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</si>
  <si>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</si>
  <si>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</si>
  <si>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</si>
  <si>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</si>
  <si>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</si>
  <si>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</si>
  <si>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</si>
  <si>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</si>
  <si>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</si>
  <si>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</si>
  <si>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</si>
  <si>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</si>
  <si>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</si>
  <si>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</si>
  <si>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</si>
  <si>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</si>
  <si>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</si>
  <si>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</si>
  <si>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</si>
  <si>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</si>
  <si>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</si>
  <si>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</si>
  <si>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</si>
  <si>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</si>
  <si>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</si>
  <si>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</si>
  <si>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</si>
  <si>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</si>
  <si>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</si>
  <si>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</si>
  <si>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</si>
  <si>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</si>
  <si>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</si>
  <si>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</si>
  <si>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</si>
  <si>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</si>
  <si>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</si>
  <si>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</si>
  <si>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</si>
  <si>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</si>
  <si>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</si>
  <si>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</si>
  <si>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</si>
  <si>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</si>
  <si>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</si>
  <si>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</si>
  <si>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</si>
  <si>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</si>
  <si>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</si>
  <si>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</si>
  <si>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</si>
  <si>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</si>
  <si>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</si>
  <si>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</si>
  <si>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</si>
  <si>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</si>
  <si>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</si>
  <si>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</si>
  <si>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</si>
  <si>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</si>
  <si>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</si>
  <si>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</si>
  <si>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</si>
  <si>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</si>
  <si>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</si>
  <si>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</si>
  <si>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</si>
  <si>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</si>
  <si>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</si>
  <si>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</si>
  <si>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</si>
  <si>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</si>
  <si>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</si>
  <si>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</si>
  <si>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</si>
  <si>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</si>
  <si>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</si>
  <si>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</si>
  <si>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</si>
  <si>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</si>
  <si>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</si>
  <si>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</si>
  <si>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</si>
  <si>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</si>
  <si>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</si>
  <si>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</si>
  <si>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</si>
  <si>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</si>
  <si>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</si>
  <si>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</si>
  <si>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</si>
  <si>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</si>
  <si>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</si>
  <si>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</si>
  <si>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</si>
  <si>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</si>
  <si>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</si>
  <si>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</si>
  <si>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</si>
  <si>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</si>
  <si>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</si>
  <si>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</si>
  <si>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</si>
  <si>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</si>
  <si>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</si>
  <si>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</si>
  <si>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</si>
  <si>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</si>
  <si>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</si>
  <si>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</si>
  <si>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</si>
  <si>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</si>
  <si>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</si>
  <si>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</si>
  <si>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</si>
  <si>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</si>
  <si>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</si>
  <si>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</si>
  <si>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</si>
  <si>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</si>
  <si>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</si>
  <si>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</si>
  <si>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</si>
  <si>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</si>
  <si>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</si>
  <si>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</si>
  <si>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</si>
  <si>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</si>
  <si>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</si>
  <si>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</si>
  <si>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</si>
  <si>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</si>
  <si>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</si>
  <si>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</si>
  <si>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</si>
  <si>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</si>
  <si>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</si>
  <si>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</si>
  <si>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</si>
  <si>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</si>
  <si>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</si>
  <si>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</si>
  <si>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</si>
  <si>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</si>
  <si>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</si>
  <si>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</si>
  <si>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</si>
  <si>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</si>
  <si>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</si>
  <si>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</si>
  <si>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</si>
  <si>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</si>
  <si>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</si>
  <si>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</si>
  <si>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</si>
  <si>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</si>
  <si>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</si>
  <si>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</si>
  <si>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</si>
  <si>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</si>
  <si>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</si>
  <si>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</si>
  <si>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</si>
  <si>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</si>
  <si>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</si>
  <si>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</si>
  <si>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</si>
  <si>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</si>
  <si>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</si>
  <si>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</si>
  <si>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</si>
  <si>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</si>
  <si>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</si>
  <si>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</si>
  <si>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</si>
  <si>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</si>
  <si>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</si>
  <si>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</si>
  <si>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</si>
  <si>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</si>
  <si>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</si>
  <si>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</si>
  <si>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</si>
  <si>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</si>
  <si>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</si>
  <si>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</si>
  <si>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</si>
  <si>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</si>
  <si>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</si>
  <si>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</si>
  <si>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</si>
  <si>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</si>
  <si>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</si>
  <si>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</si>
  <si>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</si>
  <si>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</si>
  <si>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</si>
  <si>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</si>
  <si>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</si>
  <si>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</si>
  <si>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</si>
  <si>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</si>
  <si>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</si>
  <si>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</si>
  <si>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</si>
  <si>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</si>
  <si>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</si>
  <si>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</si>
  <si>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</si>
  <si>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</si>
  <si>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</si>
  <si>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</si>
  <si>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</si>
  <si>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</si>
  <si>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</si>
  <si>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</si>
  <si>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</si>
  <si>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</si>
  <si>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</si>
  <si>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</si>
  <si>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</si>
  <si>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</si>
  <si>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</si>
  <si>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</si>
  <si>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</si>
  <si>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</si>
  <si>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</si>
  <si>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</si>
  <si>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</si>
  <si>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</si>
  <si>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</si>
  <si>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</si>
  <si>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</si>
  <si>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</si>
  <si>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</si>
  <si>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</si>
  <si>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</si>
  <si>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</si>
  <si>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</si>
  <si>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</si>
  <si>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</si>
  <si>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</si>
  <si>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</si>
  <si>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</si>
  <si>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</si>
  <si>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</si>
  <si>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</si>
  <si>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</si>
  <si>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</si>
  <si>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</si>
  <si>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</si>
  <si>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</si>
  <si>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</si>
  <si>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</si>
  <si>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</si>
  <si>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</si>
  <si>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</si>
  <si>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</si>
  <si>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</si>
  <si>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</si>
  <si>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</si>
  <si>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</si>
  <si>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</si>
  <si>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</si>
  <si>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</si>
  <si>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</si>
  <si>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</si>
  <si>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</si>
  <si>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</si>
  <si>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</si>
  <si>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</si>
  <si>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</si>
  <si>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</si>
  <si>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</si>
  <si>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</si>
  <si>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</si>
  <si>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</si>
  <si>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</si>
  <si>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</si>
  <si>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</si>
  <si>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</si>
  <si>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</si>
  <si>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</si>
  <si>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</si>
  <si>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</si>
  <si>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</si>
  <si>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</si>
  <si>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</si>
  <si>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</si>
  <si>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</si>
  <si>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</si>
  <si>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</si>
  <si>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</si>
  <si>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</si>
  <si>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</si>
  <si>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</si>
  <si>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</si>
  <si>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</si>
  <si>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</si>
  <si>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</si>
  <si>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</si>
  <si>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</si>
  <si>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</si>
  <si>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</si>
  <si>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</si>
  <si>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</si>
  <si>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</si>
  <si>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</si>
  <si>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</si>
  <si>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</si>
  <si>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</si>
  <si>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</si>
  <si>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</si>
  <si>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</si>
  <si>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</si>
  <si>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</si>
  <si>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</si>
  <si>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</si>
  <si>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</si>
  <si>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</si>
  <si>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</si>
  <si>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</si>
  <si>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</si>
  <si>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</si>
  <si>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</si>
  <si>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</si>
  <si>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</si>
  <si>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</si>
  <si>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</si>
  <si>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</si>
  <si>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</si>
  <si>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</si>
  <si>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</si>
  <si>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</si>
  <si>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</si>
  <si>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</si>
  <si>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</si>
  <si>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</si>
  <si>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</si>
  <si>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</si>
  <si>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</si>
  <si>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</si>
  <si>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</si>
  <si>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</si>
  <si>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</si>
  <si>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</si>
  <si>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</si>
  <si>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</si>
  <si>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</si>
  <si>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</si>
  <si>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</si>
  <si>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</si>
  <si>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</si>
  <si>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</si>
  <si>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</si>
  <si>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</si>
  <si>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</si>
  <si>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</si>
  <si>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</si>
  <si>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</si>
  <si>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</si>
  <si>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</si>
  <si>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</si>
  <si>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</si>
  <si>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</si>
  <si>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</si>
  <si>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</si>
  <si>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</si>
  <si>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</si>
  <si>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</si>
  <si>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</si>
  <si>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</si>
  <si>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</si>
  <si>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</si>
  <si>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</si>
  <si>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</si>
  <si>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</si>
  <si>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</si>
  <si>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</si>
  <si>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</si>
  <si>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</si>
  <si>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</si>
  <si>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</si>
  <si>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</si>
  <si>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</si>
  <si>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</si>
  <si>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</si>
  <si>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</si>
  <si>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</si>
  <si>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</si>
  <si>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</si>
  <si>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</si>
  <si>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</si>
  <si>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</si>
  <si>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</si>
  <si>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</si>
  <si>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</si>
  <si>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</si>
  <si>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</si>
  <si>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</si>
  <si>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</si>
  <si>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</si>
  <si>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</si>
  <si>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</si>
  <si>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</si>
  <si>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</si>
  <si>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</si>
  <si>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</si>
  <si>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</si>
  <si>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</si>
  <si>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</si>
  <si>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</si>
  <si>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</si>
  <si>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</si>
  <si>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</si>
  <si>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</si>
  <si>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</si>
  <si>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</si>
  <si>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</si>
  <si>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</si>
  <si>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</si>
  <si>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</si>
  <si>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</si>
  <si>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</si>
  <si>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</si>
  <si>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</si>
  <si>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</si>
  <si>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</si>
  <si>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</si>
  <si>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</si>
  <si>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</si>
  <si>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</si>
  <si>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</si>
  <si>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</si>
  <si>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</si>
  <si>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</si>
  <si>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</si>
  <si>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</si>
  <si>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</si>
  <si>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</si>
  <si>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</si>
  <si>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</si>
  <si>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</si>
  <si>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</si>
  <si>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</si>
  <si>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</si>
  <si>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</si>
  <si>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</si>
  <si>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</si>
  <si>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</si>
  <si>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</si>
  <si>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</si>
  <si>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</si>
  <si>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</si>
  <si>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</si>
  <si>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</si>
  <si>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</si>
  <si>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</si>
  <si>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</si>
  <si>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</si>
  <si>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</si>
  <si>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</si>
  <si>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</si>
  <si>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</si>
  <si>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</si>
  <si>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</si>
  <si>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</si>
  <si>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</si>
  <si>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</si>
  <si>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</si>
  <si>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</si>
  <si>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</si>
  <si>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</si>
  <si>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</si>
  <si>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</si>
  <si>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</si>
  <si>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</si>
  <si>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</si>
  <si>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</si>
  <si>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</si>
  <si>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</si>
  <si>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</si>
  <si>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</si>
  <si>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</si>
  <si>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</si>
  <si>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</si>
  <si>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</si>
  <si>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</si>
  <si>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</si>
  <si>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</si>
  <si>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</si>
  <si>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</si>
  <si>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</si>
  <si>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</si>
  <si>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</si>
  <si>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</si>
  <si>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</si>
  <si>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</si>
  <si>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</si>
  <si>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</si>
  <si>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</si>
  <si>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</si>
  <si>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</si>
  <si>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</si>
  <si>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</si>
  <si>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</si>
  <si>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</si>
  <si>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</si>
  <si>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</si>
  <si>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</si>
  <si>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</si>
  <si>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</si>
  <si>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</si>
  <si>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</si>
  <si>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</si>
  <si>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</si>
  <si>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</si>
  <si>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</si>
  <si>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</si>
  <si>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</si>
  <si>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</si>
  <si>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</si>
  <si>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</si>
  <si>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</si>
  <si>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</si>
  <si>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</si>
  <si>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</si>
  <si>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</si>
  <si>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</si>
  <si>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</si>
  <si>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</si>
  <si>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</si>
  <si>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</si>
  <si>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</si>
  <si>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</si>
  <si>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</si>
  <si>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</si>
  <si>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</si>
  <si>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</si>
  <si>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</si>
  <si>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</si>
  <si>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</si>
  <si>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</si>
  <si>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</si>
  <si>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</si>
  <si>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</si>
  <si>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</si>
  <si>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</si>
  <si>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</si>
  <si>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</si>
  <si>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</si>
  <si>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</si>
  <si>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</si>
  <si>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</si>
  <si>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</si>
  <si>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</si>
  <si>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</si>
  <si>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</si>
  <si>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</si>
  <si>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</si>
  <si>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</si>
  <si>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</si>
  <si>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</si>
  <si>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</si>
  <si>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</si>
  <si>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</si>
  <si>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</si>
  <si>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</si>
  <si>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</si>
  <si>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</si>
  <si>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</si>
  <si>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</si>
  <si>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</si>
  <si>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</si>
  <si>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</si>
  <si>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</si>
  <si>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</si>
  <si>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</si>
  <si>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</si>
  <si>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</si>
  <si>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</si>
  <si>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</si>
  <si>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</si>
  <si>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</si>
  <si>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</si>
  <si>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</si>
  <si>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</si>
  <si>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</si>
  <si>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</si>
  <si>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</si>
  <si>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</si>
  <si>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</si>
  <si>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</si>
  <si>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</si>
  <si>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</si>
  <si>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</si>
  <si>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</si>
  <si>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</si>
  <si>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</si>
  <si>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</si>
  <si>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</si>
  <si>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</si>
  <si>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</si>
  <si>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</si>
  <si>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</si>
  <si>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</si>
  <si>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</si>
  <si>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</si>
  <si>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</si>
  <si>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</si>
  <si>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</si>
  <si>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</si>
  <si>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</si>
  <si>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</si>
  <si>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</si>
  <si>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</si>
  <si>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</si>
  <si>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</si>
  <si>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</si>
  <si>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</si>
  <si>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</si>
  <si>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</si>
  <si>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</si>
  <si>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</si>
  <si>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</si>
  <si>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</si>
  <si>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</si>
  <si>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</si>
  <si>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</si>
  <si>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</si>
  <si>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</si>
  <si>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</si>
  <si>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</si>
  <si>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</si>
  <si>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</si>
  <si>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</si>
  <si>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</si>
  <si>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</si>
  <si>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</si>
  <si>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</si>
  <si>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</si>
  <si>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</si>
  <si>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</si>
  <si>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</si>
  <si>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</si>
  <si>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</si>
  <si>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</si>
  <si>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</si>
  <si>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</si>
  <si>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</si>
  <si>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</si>
  <si>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</si>
  <si>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</si>
  <si>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</si>
  <si>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</si>
  <si>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</si>
  <si>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</si>
  <si>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</si>
  <si>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</si>
  <si>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</si>
  <si>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</si>
  <si>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</si>
  <si>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</si>
  <si>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</si>
  <si>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</si>
  <si>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</si>
  <si>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</si>
  <si>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</si>
  <si>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</si>
  <si>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</si>
  <si>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</si>
  <si>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</si>
  <si>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</si>
  <si>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</si>
  <si>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</si>
  <si>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</si>
  <si>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</si>
  <si>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</si>
  <si>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</si>
  <si>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</si>
  <si>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</si>
  <si>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</si>
  <si>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</si>
  <si>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</si>
  <si>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</si>
  <si>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</si>
  <si>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</si>
  <si>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</si>
  <si>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</si>
  <si>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</si>
  <si>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</si>
  <si>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</si>
  <si>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</si>
  <si>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</si>
  <si>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</si>
  <si>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</si>
  <si>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</si>
  <si>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</si>
  <si>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</si>
  <si>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</si>
  <si>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</si>
  <si>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</si>
  <si>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</si>
  <si>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</si>
  <si>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</si>
  <si>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</si>
  <si>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</si>
  <si>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</si>
  <si>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</si>
  <si>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</si>
  <si>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</si>
  <si>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</si>
  <si>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</si>
  <si>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</si>
  <si>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</si>
  <si>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</si>
  <si>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</si>
  <si>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</si>
  <si>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</si>
  <si>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</si>
  <si>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</si>
  <si>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</si>
  <si>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</si>
  <si>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</si>
  <si>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</si>
  <si>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</si>
  <si>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</si>
  <si>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</si>
  <si>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</si>
  <si>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</si>
  <si>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</si>
  <si>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</si>
  <si>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</si>
  <si>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</si>
  <si>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</si>
  <si>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</si>
  <si>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</si>
  <si>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</si>
  <si>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</si>
  <si>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</si>
  <si>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</si>
  <si>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</si>
  <si>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</si>
  <si>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</si>
  <si>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</si>
  <si>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</si>
  <si>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</si>
  <si>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</si>
  <si>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</si>
  <si>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</si>
  <si>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</si>
  <si>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</si>
  <si>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</si>
  <si>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</si>
  <si>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</si>
  <si>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</si>
  <si>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</si>
  <si>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</si>
  <si>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</si>
  <si>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</si>
  <si>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</si>
  <si>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</si>
  <si>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</si>
  <si>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</si>
  <si>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</si>
  <si>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</si>
  <si>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</si>
  <si>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</si>
  <si>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</si>
  <si>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</si>
  <si>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</si>
  <si>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</si>
  <si>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</si>
  <si>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</si>
  <si>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</si>
  <si>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</si>
  <si>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</si>
  <si>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</si>
  <si>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</si>
  <si>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</si>
  <si>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</si>
  <si>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</si>
  <si>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</si>
  <si>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</si>
  <si>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</si>
  <si>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</si>
  <si>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</si>
  <si>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</si>
  <si>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</si>
  <si>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</si>
  <si>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</si>
  <si>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</si>
  <si>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</si>
  <si>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</si>
  <si>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</si>
  <si>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</si>
  <si>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</si>
  <si>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</si>
  <si>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</si>
  <si>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</si>
  <si>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</si>
  <si>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</si>
  <si>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</si>
  <si>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</si>
  <si>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</si>
  <si>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</si>
  <si>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</si>
  <si>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</si>
  <si>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</si>
  <si>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</si>
  <si>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</si>
  <si>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</si>
  <si>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</si>
  <si>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</si>
  <si>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</si>
  <si>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</si>
  <si>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</si>
  <si>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</si>
  <si>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</si>
  <si>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</si>
  <si>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</si>
  <si>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</si>
  <si>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</si>
  <si>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</si>
  <si>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</si>
  <si>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</si>
  <si>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</si>
  <si>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</si>
  <si>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</si>
  <si>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</si>
  <si>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</si>
  <si>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</si>
  <si>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</si>
  <si>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</si>
  <si>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</si>
  <si>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</si>
  <si>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</si>
  <si>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</si>
  <si>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</si>
  <si>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</si>
  <si>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</si>
  <si>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</si>
  <si>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</si>
  <si>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</si>
  <si>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</si>
  <si>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</si>
  <si>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</si>
  <si>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</si>
  <si>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</si>
  <si>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</si>
  <si>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</si>
  <si>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</si>
  <si>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</si>
  <si>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</si>
  <si>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</si>
  <si>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</si>
  <si>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</si>
  <si>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</si>
  <si>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</si>
  <si>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</si>
  <si>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</si>
  <si>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</si>
  <si>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</si>
  <si>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</si>
  <si>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</si>
  <si>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</si>
  <si>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</si>
  <si>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</si>
  <si>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</si>
  <si>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</si>
  <si>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</si>
  <si>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</si>
  <si>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</si>
  <si>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</si>
  <si>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</si>
  <si>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</si>
  <si>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</si>
  <si>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</si>
  <si>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</si>
  <si>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</si>
  <si>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</si>
  <si>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</si>
  <si>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</si>
  <si>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</si>
  <si>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</si>
  <si>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</si>
  <si>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</si>
  <si>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</si>
  <si>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</si>
  <si>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</si>
  <si>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</si>
  <si>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</si>
  <si>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</si>
  <si>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</si>
  <si>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</si>
  <si>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</si>
  <si>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</si>
  <si>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</si>
  <si>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</si>
  <si>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</si>
  <si>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</si>
  <si>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</si>
  <si>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</si>
  <si>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</si>
  <si>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</si>
  <si>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</si>
  <si>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</si>
  <si>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</si>
  <si>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</si>
  <si>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</si>
  <si>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</si>
  <si>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</si>
  <si>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</si>
  <si>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</si>
  <si>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</si>
  <si>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</si>
  <si>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</si>
  <si>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</si>
  <si>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</si>
  <si>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</si>
  <si>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</si>
  <si>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</si>
  <si>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</si>
  <si>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</si>
  <si>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</si>
  <si>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</si>
  <si>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</si>
  <si>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</si>
  <si>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</si>
  <si>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</si>
  <si>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</si>
  <si>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</si>
  <si>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</si>
  <si>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</si>
  <si>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</si>
  <si>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</si>
  <si>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</si>
  <si>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</si>
  <si>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</si>
  <si>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</si>
  <si>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</si>
  <si>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</si>
  <si>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</si>
  <si>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</si>
  <si>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</si>
  <si>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</si>
  <si>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</si>
  <si>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</si>
  <si>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</si>
  <si>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</si>
  <si>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</si>
  <si>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</si>
  <si>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</si>
  <si>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</si>
  <si>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</si>
  <si>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</si>
  <si>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</si>
  <si>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</si>
  <si>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</si>
  <si>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</si>
  <si>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</si>
  <si>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</si>
  <si>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</si>
  <si>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</si>
  <si>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</si>
  <si>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</si>
  <si>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</si>
  <si>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</si>
  <si>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</si>
  <si>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</si>
  <si>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</si>
  <si>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</si>
  <si>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</si>
  <si>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</si>
  <si>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</si>
  <si>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</si>
  <si>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</si>
  <si>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</si>
  <si>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</si>
  <si>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</si>
  <si>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</si>
  <si>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</si>
  <si>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</si>
  <si>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</si>
  <si>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</si>
  <si>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</si>
  <si>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</si>
  <si>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</si>
  <si>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</si>
  <si>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</si>
  <si>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</si>
  <si>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</si>
  <si>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</si>
  <si>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</si>
  <si>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</si>
  <si>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</si>
  <si>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</si>
  <si>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</si>
  <si>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</si>
  <si>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</si>
  <si>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</si>
  <si>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</si>
  <si>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</si>
  <si>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</si>
  <si>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</si>
  <si>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</si>
  <si>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</si>
  <si>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</si>
  <si>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</si>
  <si>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</si>
  <si>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</si>
  <si>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</si>
  <si>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</si>
  <si>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</si>
  <si>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</si>
  <si>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</si>
  <si>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</si>
  <si>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</si>
  <si>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</si>
  <si>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</si>
  <si>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</si>
  <si>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</si>
  <si>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</si>
  <si>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</si>
  <si>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</si>
  <si>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</si>
  <si>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</si>
  <si>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</si>
  <si>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</si>
  <si>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</si>
  <si>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</si>
  <si>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</si>
  <si>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</si>
  <si>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</si>
  <si>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</si>
  <si>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</si>
  <si>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</si>
  <si>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</si>
  <si>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</si>
  <si>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</si>
  <si>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</si>
  <si>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</si>
  <si>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</si>
  <si>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</si>
  <si>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</si>
  <si>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</si>
  <si>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</si>
  <si>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</si>
  <si>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</si>
  <si>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</si>
  <si>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</si>
  <si>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</si>
  <si>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</si>
  <si>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</si>
  <si>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</si>
  <si>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</si>
  <si>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</si>
  <si>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</si>
  <si>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</si>
  <si>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</si>
  <si>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</si>
  <si>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</si>
  <si>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</si>
  <si>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</si>
  <si>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</si>
  <si>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</si>
  <si>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</si>
  <si>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</si>
  <si>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</si>
  <si>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</si>
  <si>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</si>
  <si>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</si>
  <si>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</si>
  <si>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</si>
  <si>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</si>
  <si>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</si>
  <si>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</si>
  <si>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</si>
  <si>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</si>
  <si>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</si>
  <si>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</si>
  <si>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</si>
  <si>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</si>
  <si>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</si>
  <si>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</si>
  <si>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</si>
  <si>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</si>
  <si>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</si>
  <si>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</si>
  <si>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</si>
  <si>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</si>
  <si>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</si>
  <si>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</si>
  <si>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</si>
  <si>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</si>
  <si>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</si>
  <si>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</si>
  <si>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</si>
  <si>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</si>
  <si>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</si>
  <si>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</si>
  <si>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</si>
  <si>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</si>
  <si>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</si>
  <si>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</si>
  <si>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</si>
  <si>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</si>
  <si>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</si>
  <si>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</si>
  <si>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</si>
  <si>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</si>
  <si>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</si>
  <si>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</si>
  <si>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</si>
  <si>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</si>
  <si>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</si>
  <si>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</si>
  <si>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</si>
  <si>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</si>
  <si>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</si>
  <si>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</si>
  <si>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</si>
  <si>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</si>
  <si>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</si>
  <si>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</si>
  <si>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</si>
  <si>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</si>
  <si>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</si>
  <si>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</si>
  <si>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</si>
  <si>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</si>
  <si>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</si>
  <si>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</si>
  <si>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</si>
  <si>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</si>
  <si>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</si>
  <si>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</si>
  <si>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</si>
  <si>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</si>
  <si>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</si>
  <si>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</si>
  <si>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</si>
  <si>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</si>
  <si>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</si>
  <si>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</si>
  <si>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</si>
  <si>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</si>
  <si>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</si>
  <si>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</si>
  <si>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</si>
  <si>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</si>
  <si>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</si>
  <si>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</si>
  <si>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</si>
  <si>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</si>
  <si>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</si>
  <si>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</si>
  <si>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</si>
  <si>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</si>
  <si>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</si>
  <si>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</si>
  <si>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</si>
  <si>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</si>
  <si>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</si>
  <si>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</si>
  <si>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</si>
  <si>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</si>
  <si>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</si>
  <si>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</si>
  <si>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</si>
  <si>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</si>
  <si>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</si>
  <si>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</si>
  <si>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</si>
  <si>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</si>
  <si>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</si>
  <si>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</si>
  <si>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</si>
  <si>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</si>
  <si>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</si>
  <si>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</si>
  <si>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</si>
  <si>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</si>
  <si>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</si>
  <si>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</si>
  <si>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</si>
  <si>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</si>
  <si>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</si>
  <si>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</si>
  <si>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</si>
  <si>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</si>
  <si>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</si>
  <si>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</si>
  <si>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</si>
  <si>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</si>
  <si>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</si>
  <si>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</si>
  <si>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</si>
  <si>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</si>
  <si>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</si>
  <si>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</si>
  <si>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</si>
  <si>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</si>
  <si>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</si>
  <si>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</si>
  <si>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</si>
  <si>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</si>
  <si>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</si>
  <si>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</si>
  <si>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</si>
  <si>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</si>
  <si>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</si>
  <si>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</si>
  <si>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</si>
  <si>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</si>
  <si>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</si>
  <si>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</si>
  <si>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</si>
  <si>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</si>
  <si>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</si>
  <si>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</si>
  <si>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</si>
  <si>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</si>
  <si>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</si>
  <si>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</si>
  <si>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</si>
  <si>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</si>
  <si>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</si>
  <si>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</si>
  <si>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</si>
  <si>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</si>
  <si>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</si>
  <si>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</si>
  <si>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</si>
  <si>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</si>
  <si>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</si>
  <si>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</si>
  <si>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</si>
  <si>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</si>
  <si>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</si>
  <si>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</si>
  <si>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</si>
  <si>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</si>
  <si>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</si>
  <si>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</si>
  <si>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</si>
  <si>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</si>
  <si>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</si>
  <si>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</si>
  <si>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</si>
  <si>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</si>
  <si>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</si>
  <si>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</si>
  <si>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</si>
  <si>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</si>
  <si>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</si>
  <si>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</si>
  <si>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</si>
  <si>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</si>
  <si>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</si>
  <si>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</si>
  <si>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</si>
  <si>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</si>
  <si>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</si>
  <si>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</si>
  <si>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</si>
  <si>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</si>
  <si>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</si>
  <si>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</si>
  <si>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</si>
  <si>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</si>
  <si>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</si>
  <si>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</si>
  <si>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</si>
  <si>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</si>
  <si>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</si>
  <si>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</si>
  <si>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</si>
  <si>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</si>
  <si>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</si>
  <si>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</si>
  <si>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</si>
  <si>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</si>
  <si>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</si>
  <si>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</si>
  <si>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</si>
  <si>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</si>
  <si>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</si>
  <si>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</si>
  <si>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</si>
  <si>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</si>
  <si>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</si>
  <si>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</si>
  <si>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</si>
  <si>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</si>
  <si>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</si>
  <si>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</si>
  <si>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</si>
  <si>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</si>
  <si>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</si>
  <si>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</si>
  <si>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</si>
  <si>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</si>
  <si>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</si>
  <si>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</si>
  <si>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</si>
  <si>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</si>
  <si>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</si>
  <si>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</si>
  <si>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</si>
  <si>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</si>
  <si>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</si>
  <si>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</si>
  <si>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</si>
  <si>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</si>
  <si>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</si>
  <si>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</si>
  <si>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</si>
  <si>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</si>
  <si>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</si>
  <si>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</si>
  <si>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</si>
  <si>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</si>
  <si>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</si>
  <si>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</si>
  <si>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</si>
  <si>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</si>
  <si>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</si>
  <si>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</si>
  <si>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</si>
  <si>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</si>
  <si>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</si>
  <si>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</si>
  <si>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</si>
  <si>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</si>
  <si>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</si>
  <si>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</si>
  <si>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</si>
  <si>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</si>
  <si>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</si>
  <si>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</si>
  <si>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</si>
  <si>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</si>
  <si>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</si>
  <si>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</si>
  <si>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</si>
  <si>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</si>
  <si>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</si>
  <si>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</si>
  <si>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</si>
  <si>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</si>
  <si>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</si>
  <si>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</si>
  <si>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</si>
  <si>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</si>
  <si>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</si>
  <si>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</si>
  <si>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</si>
  <si>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</si>
  <si>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</si>
  <si>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</si>
  <si>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</si>
  <si>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</si>
  <si>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</si>
  <si>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</si>
  <si>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</si>
  <si>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</si>
  <si>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</si>
  <si>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</si>
  <si>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</si>
  <si>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</si>
  <si>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</si>
  <si>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</si>
  <si>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</si>
  <si>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</si>
  <si>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</si>
  <si>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</si>
  <si>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</si>
  <si>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</si>
  <si>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</si>
  <si>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</si>
  <si>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</si>
  <si>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</si>
  <si>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</si>
  <si>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</si>
  <si>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</si>
  <si>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</si>
  <si>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</si>
  <si>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</si>
  <si>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</si>
  <si>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</si>
  <si>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</si>
  <si>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</si>
  <si>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</si>
  <si>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</si>
  <si>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</si>
  <si>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</si>
  <si>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</si>
  <si>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</si>
  <si>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</si>
  <si>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</si>
  <si>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</si>
  <si>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</si>
  <si>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</si>
  <si>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</si>
  <si>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</si>
  <si>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</si>
  <si>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</si>
  <si>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</si>
  <si>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</si>
  <si>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</si>
  <si>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</si>
  <si>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</si>
  <si>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</si>
  <si>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</si>
  <si>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</si>
  <si>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</si>
  <si>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</si>
  <si>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</si>
  <si>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</si>
  <si>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</si>
  <si>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</si>
  <si>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</si>
  <si>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</si>
  <si>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</si>
  <si>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</si>
  <si>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</si>
  <si>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</si>
  <si>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</si>
  <si>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</si>
  <si>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</si>
  <si>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</si>
  <si>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</si>
  <si>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</si>
  <si>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</si>
  <si>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</si>
  <si>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</si>
  <si>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</si>
  <si>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</si>
  <si>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</si>
  <si>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</si>
  <si>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</si>
  <si>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</si>
  <si>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</si>
  <si>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</si>
  <si>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</si>
  <si>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</si>
  <si>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</si>
  <si>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</si>
  <si>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</si>
  <si>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</si>
  <si>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</si>
  <si>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</si>
  <si>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</si>
  <si>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</si>
  <si>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</si>
  <si>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</si>
  <si>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</si>
  <si>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</si>
  <si>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</si>
  <si>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</si>
  <si>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</si>
  <si>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</si>
  <si>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</si>
  <si>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</si>
  <si>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</si>
  <si>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</si>
  <si>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</si>
  <si>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</si>
  <si>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</si>
  <si>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</si>
  <si>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</si>
  <si>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</si>
  <si>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</si>
  <si>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</si>
  <si>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</si>
  <si>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</si>
  <si>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</si>
  <si>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</si>
  <si>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</si>
  <si>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</si>
  <si>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</si>
  <si>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</si>
  <si>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</si>
  <si>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</si>
  <si>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</si>
  <si>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</si>
  <si>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</si>
  <si>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</si>
  <si>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</si>
  <si>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</si>
  <si>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</si>
  <si>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</si>
  <si>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</si>
  <si>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</si>
  <si>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</si>
  <si>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</si>
  <si>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</si>
  <si>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</si>
  <si>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</si>
  <si>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</si>
  <si>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</si>
  <si>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</si>
  <si>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</si>
  <si>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</si>
  <si>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</si>
  <si>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</si>
  <si>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</si>
  <si>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</si>
  <si>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</si>
  <si>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</si>
  <si>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</si>
  <si>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</si>
  <si>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</si>
  <si>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</si>
  <si>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</si>
  <si>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</si>
  <si>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</si>
  <si>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</si>
  <si>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</si>
  <si>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</si>
  <si>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</si>
  <si>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</si>
  <si>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</si>
  <si>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</si>
  <si>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</si>
  <si>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</si>
  <si>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</si>
  <si>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</si>
  <si>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</si>
  <si>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</si>
  <si>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</si>
  <si>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</si>
  <si>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</si>
  <si>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</si>
  <si>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</si>
  <si>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</si>
  <si>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</si>
  <si>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</si>
  <si>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</si>
  <si>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</si>
  <si>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</si>
  <si>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</si>
  <si>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</si>
  <si>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</si>
  <si>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</si>
  <si>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</si>
  <si>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</si>
  <si>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</si>
  <si>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</si>
  <si>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</si>
  <si>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</si>
  <si>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</si>
  <si>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</si>
  <si>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</si>
  <si>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</si>
  <si>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</si>
  <si>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</si>
  <si>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</si>
  <si>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</si>
  <si>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</si>
  <si>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</si>
  <si>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</si>
  <si>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</si>
  <si>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</si>
  <si>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</si>
  <si>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</si>
  <si>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</si>
  <si>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</si>
  <si>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</si>
  <si>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</si>
  <si>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</si>
  <si>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</si>
  <si>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</si>
  <si>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</si>
  <si>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</si>
  <si>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</si>
  <si>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</si>
  <si>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</si>
  <si>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</si>
  <si>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</si>
  <si>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</si>
  <si>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</si>
  <si>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</si>
  <si>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</si>
  <si>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</si>
  <si>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</si>
  <si>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</si>
  <si>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</si>
  <si>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</si>
  <si>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</si>
  <si>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</si>
  <si>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</si>
  <si>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</si>
  <si>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</si>
  <si>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</si>
  <si>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</si>
  <si>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</si>
  <si>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</si>
  <si>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</si>
  <si>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</si>
  <si>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</si>
  <si>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</si>
  <si>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</si>
  <si>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</si>
  <si>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</si>
  <si>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</si>
  <si>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</si>
  <si>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</si>
  <si>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</si>
  <si>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</si>
  <si>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</si>
  <si>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</si>
  <si>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</si>
  <si>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</si>
  <si>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</si>
  <si>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</si>
  <si>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</si>
  <si>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</si>
  <si>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</si>
  <si>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</si>
  <si>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</si>
  <si>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</si>
  <si>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</si>
  <si>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</si>
  <si>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</si>
  <si>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</si>
  <si>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</si>
  <si>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</si>
  <si>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</si>
  <si>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</si>
  <si>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</si>
  <si>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</si>
  <si>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</si>
  <si>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</si>
  <si>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</si>
  <si>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</si>
  <si>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</si>
  <si>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</si>
  <si>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</si>
  <si>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</si>
  <si>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</si>
  <si>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</si>
  <si>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</si>
  <si>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</si>
  <si>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</si>
  <si>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</si>
  <si>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</si>
  <si>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</si>
  <si>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</si>
  <si>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</si>
  <si>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</si>
  <si>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</si>
  <si>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</si>
  <si>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</si>
  <si>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</si>
  <si>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</si>
  <si>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</si>
  <si>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</si>
  <si>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</si>
  <si>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</si>
  <si>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</si>
  <si>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</si>
  <si>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</si>
  <si>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</si>
  <si>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</si>
  <si>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</si>
  <si>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</si>
  <si>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</si>
  <si>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</si>
  <si>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</si>
  <si>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</si>
  <si>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</si>
  <si>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</si>
  <si>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</si>
  <si>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</si>
  <si>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</si>
  <si>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</si>
  <si>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</si>
  <si>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</si>
  <si>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</si>
  <si>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</si>
  <si>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</si>
  <si>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</si>
  <si>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</si>
  <si>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</si>
  <si>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</si>
  <si>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</si>
  <si>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</si>
  <si>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</si>
  <si>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</si>
  <si>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</si>
  <si>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</si>
  <si>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</si>
  <si>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</si>
  <si>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</si>
  <si>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</si>
  <si>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</si>
  <si>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</si>
  <si>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</si>
  <si>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</si>
  <si>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</si>
  <si>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</si>
  <si>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</si>
  <si>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</si>
  <si>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</si>
  <si>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</si>
  <si>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</si>
  <si>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</si>
  <si>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</si>
  <si>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</si>
  <si>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</si>
  <si>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</si>
  <si>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</si>
  <si>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</si>
  <si>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</si>
  <si>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</si>
  <si>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</si>
  <si>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</si>
  <si>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</si>
  <si>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</si>
  <si>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</si>
  <si>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</si>
  <si>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</si>
  <si>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</si>
  <si>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</si>
  <si>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</si>
  <si>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</si>
  <si>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</si>
  <si>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</si>
  <si>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</si>
  <si>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</si>
  <si>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</si>
  <si>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</si>
  <si>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</si>
  <si>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</si>
  <si>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</si>
  <si>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</si>
  <si>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</si>
  <si>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</si>
  <si>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</si>
  <si>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</si>
  <si>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</si>
  <si>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</si>
  <si>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</si>
  <si>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</si>
  <si>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</si>
  <si>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</si>
  <si>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</si>
  <si>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</si>
  <si>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</si>
  <si>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</si>
  <si>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</si>
  <si>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</si>
  <si>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</si>
  <si>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</si>
  <si>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</si>
  <si>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</si>
  <si>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</si>
  <si>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</si>
  <si>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</si>
  <si>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</si>
  <si>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</si>
  <si>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</si>
  <si>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</si>
  <si>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</si>
  <si>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</si>
  <si>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</si>
  <si>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</si>
  <si>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</si>
  <si>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</si>
  <si>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</si>
  <si>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</si>
  <si>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</si>
  <si>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</si>
  <si>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</si>
  <si>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</si>
  <si>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</si>
  <si>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</si>
  <si>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</si>
  <si>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</si>
  <si>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</si>
  <si>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</si>
  <si>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</si>
  <si>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</si>
  <si>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</si>
  <si>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</si>
  <si>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</si>
  <si>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</si>
  <si>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</si>
  <si>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</si>
  <si>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</si>
  <si>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</si>
  <si>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</si>
  <si>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</si>
  <si>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</si>
  <si>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</si>
  <si>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</si>
  <si>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</si>
  <si>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</si>
  <si>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</si>
  <si>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</si>
  <si>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</si>
  <si>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</si>
  <si>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</si>
  <si>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</si>
  <si>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</si>
  <si>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</si>
  <si>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</si>
  <si>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</si>
  <si>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</si>
  <si>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</si>
  <si>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</si>
  <si>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</si>
  <si>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</si>
  <si>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</si>
  <si>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</si>
  <si>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</si>
  <si>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</si>
  <si>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</si>
  <si>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</si>
  <si>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</si>
  <si>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</si>
  <si>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</si>
  <si>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</si>
  <si>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</si>
  <si>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</si>
  <si>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</si>
  <si>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</si>
  <si>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</si>
  <si>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</si>
  <si>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</si>
  <si>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</si>
  <si>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</si>
  <si>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</si>
  <si>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</si>
  <si>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</si>
  <si>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</si>
  <si>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</si>
  <si>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</si>
  <si>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</si>
  <si>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</si>
  <si>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</si>
  <si>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</si>
  <si>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</si>
  <si>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</si>
  <si>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</si>
  <si>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</si>
  <si>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</si>
  <si>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</si>
  <si>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</si>
  <si>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</si>
  <si>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</si>
  <si>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</si>
  <si>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</si>
  <si>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</si>
  <si>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</si>
  <si>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</si>
  <si>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</si>
  <si>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</si>
  <si>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</si>
  <si>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</si>
  <si>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</si>
  <si>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</si>
  <si>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</si>
  <si>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</si>
  <si>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</si>
  <si>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</si>
  <si>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</si>
  <si>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</si>
  <si>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</si>
  <si>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</si>
  <si>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</si>
  <si>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</si>
  <si>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</si>
  <si>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</si>
  <si>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</si>
  <si>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</si>
  <si>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</si>
  <si>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</si>
  <si>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</si>
  <si>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</si>
  <si>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</si>
  <si>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</si>
  <si>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</si>
  <si>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</si>
  <si>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</si>
  <si>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</si>
  <si>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</si>
  <si>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</si>
  <si>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</si>
  <si>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</si>
  <si>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</si>
  <si>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</si>
  <si>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</si>
  <si>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</si>
  <si>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</si>
  <si>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</si>
  <si>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</si>
  <si>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</si>
  <si>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</si>
  <si>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</si>
  <si>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</si>
  <si>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</si>
  <si>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</si>
  <si>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</si>
  <si>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</si>
  <si>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</si>
  <si>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</si>
  <si>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</si>
  <si>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</si>
  <si>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</si>
  <si>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</si>
  <si>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</si>
  <si>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</si>
  <si>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</si>
  <si>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</si>
  <si>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</si>
  <si>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</si>
  <si>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</si>
  <si>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</si>
  <si>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</si>
  <si>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</si>
  <si>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</si>
  <si>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</si>
  <si>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</si>
  <si>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</si>
  <si>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</si>
  <si>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</si>
  <si>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</si>
  <si>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</si>
  <si>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</si>
  <si>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</si>
  <si>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</si>
  <si>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</si>
  <si>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</si>
  <si>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</si>
  <si>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</si>
  <si>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</si>
  <si>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</si>
  <si>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</si>
  <si>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</si>
  <si>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</si>
  <si>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</si>
  <si>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</si>
  <si>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</si>
  <si>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</si>
  <si>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</si>
  <si>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</si>
  <si>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</si>
  <si>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</si>
  <si>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</si>
  <si>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</si>
  <si>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</si>
  <si>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</si>
  <si>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</si>
  <si>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</si>
  <si>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</si>
  <si>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</si>
  <si>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</si>
  <si>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</si>
  <si>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</si>
  <si>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</si>
  <si>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</si>
  <si>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</si>
  <si>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</si>
  <si>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</si>
  <si>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</si>
  <si>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</si>
  <si>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</si>
  <si>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</si>
  <si>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</si>
  <si>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</si>
  <si>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</si>
  <si>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</si>
  <si>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</si>
  <si>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</si>
  <si>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</si>
  <si>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</si>
  <si>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</si>
  <si>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</si>
  <si>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</si>
  <si>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</si>
  <si>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</si>
  <si>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</si>
  <si>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</si>
  <si>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</si>
  <si>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</si>
  <si>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</si>
  <si>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</si>
  <si>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</si>
  <si>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</si>
  <si>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</si>
  <si>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</si>
  <si>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</si>
  <si>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</si>
  <si>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</si>
  <si>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</si>
  <si>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</si>
  <si>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</si>
  <si>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</si>
  <si>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</si>
  <si>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</si>
  <si>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</si>
  <si>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</si>
  <si>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</si>
  <si>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</si>
  <si>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</si>
  <si>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</si>
  <si>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</si>
  <si>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</si>
  <si>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</si>
  <si>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</si>
  <si>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</si>
  <si>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</si>
  <si>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</si>
  <si>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</si>
  <si>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</si>
  <si>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</si>
  <si>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</si>
  <si>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</si>
  <si>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</si>
  <si>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</si>
  <si>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</si>
  <si>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</si>
  <si>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</si>
  <si>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</si>
  <si>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</si>
  <si>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</si>
  <si>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</si>
  <si>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</si>
  <si>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</si>
  <si>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</si>
  <si>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</si>
  <si>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</si>
  <si>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</si>
  <si>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</si>
  <si>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</si>
  <si>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</si>
  <si>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</si>
  <si>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</si>
  <si>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</si>
  <si>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</si>
  <si>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</si>
  <si>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</si>
  <si>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</si>
  <si>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</si>
  <si>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</si>
  <si>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</si>
  <si>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</si>
  <si>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</si>
  <si>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</si>
  <si>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</si>
  <si>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</si>
  <si>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</si>
  <si>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</si>
  <si>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</si>
  <si>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</si>
  <si>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</si>
  <si>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</si>
  <si>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</si>
  <si>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</si>
  <si>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</si>
  <si>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</si>
  <si>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</si>
  <si>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</si>
  <si>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</si>
  <si>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</si>
  <si>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</si>
  <si>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</si>
  <si>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</si>
  <si>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</si>
  <si>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</si>
  <si>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</si>
  <si>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</si>
  <si>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</si>
  <si>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</si>
  <si>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</si>
  <si>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</si>
  <si>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</si>
  <si>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</si>
  <si>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</si>
  <si>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</si>
  <si>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</si>
  <si>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</si>
  <si>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</si>
  <si>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</si>
  <si>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</si>
  <si>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</si>
  <si>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</si>
  <si>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</si>
  <si>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</si>
  <si>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</si>
  <si>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</si>
  <si>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</si>
  <si>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</si>
  <si>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</si>
  <si>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</si>
  <si>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</si>
  <si>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</si>
  <si>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</si>
  <si>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</si>
  <si>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</si>
  <si>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</si>
  <si>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</si>
  <si>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</si>
  <si>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</si>
  <si>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</si>
  <si>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</si>
  <si>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</si>
  <si>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</si>
  <si>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</si>
  <si>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</si>
  <si>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</si>
  <si>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</si>
  <si>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</si>
  <si>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</si>
  <si>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</si>
  <si>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</si>
  <si>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</si>
  <si>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</si>
  <si>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</si>
  <si>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</si>
  <si>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</si>
  <si>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</si>
  <si>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</si>
  <si>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</si>
  <si>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</si>
  <si>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</si>
  <si>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</si>
  <si>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</si>
  <si>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</si>
  <si>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</si>
  <si>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</si>
  <si>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</si>
  <si>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</si>
  <si>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</si>
  <si>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</si>
  <si>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</si>
  <si>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</si>
  <si>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</si>
  <si>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</si>
  <si>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</si>
  <si>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</si>
  <si>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</si>
  <si>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</si>
  <si>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</si>
  <si>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</si>
  <si>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</si>
  <si>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</si>
  <si>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</si>
  <si>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</si>
  <si>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</si>
  <si>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</si>
  <si>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</si>
  <si>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</si>
  <si>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</si>
  <si>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</si>
  <si>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</si>
  <si>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</si>
  <si>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</si>
  <si>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</si>
  <si>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</si>
  <si>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</si>
  <si>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</si>
  <si>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</si>
  <si>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</si>
  <si>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</si>
  <si>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</si>
  <si>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</si>
  <si>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</si>
  <si>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</si>
  <si>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</si>
  <si>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</si>
  <si>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</si>
  <si>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</si>
  <si>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</si>
  <si>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</si>
  <si>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</si>
  <si>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</si>
  <si>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</si>
  <si>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</si>
  <si>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</si>
  <si>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</si>
  <si>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</si>
  <si>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</si>
  <si>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</si>
  <si>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</si>
  <si>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</si>
  <si>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</si>
  <si>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</si>
  <si>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</si>
  <si>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</si>
  <si>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</si>
  <si>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</si>
  <si>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</si>
  <si>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</si>
  <si>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</si>
  <si>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</si>
  <si>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</si>
  <si>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</si>
  <si>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</si>
  <si>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</si>
  <si>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</si>
  <si>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</si>
  <si>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</si>
  <si>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</si>
  <si>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</si>
  <si>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</si>
  <si>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</si>
  <si>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</si>
  <si>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</si>
  <si>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</si>
  <si>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</si>
  <si>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</si>
  <si>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</si>
  <si>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</si>
  <si>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</si>
  <si>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</si>
  <si>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</si>
  <si>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</si>
  <si>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</si>
  <si>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</si>
  <si>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</si>
  <si>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</si>
  <si>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</si>
  <si>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</si>
  <si>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</si>
  <si>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</si>
  <si>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</si>
  <si>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</si>
  <si>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</si>
  <si>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</si>
  <si>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</si>
  <si>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</si>
  <si>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</si>
  <si>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</si>
  <si>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</si>
  <si>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</si>
  <si>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</si>
  <si>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</si>
  <si>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</si>
  <si>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</si>
  <si>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</si>
  <si>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</si>
  <si>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</si>
  <si>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</si>
  <si>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</si>
  <si>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</si>
  <si>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</si>
  <si>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</si>
  <si>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</si>
  <si>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</si>
  <si>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</si>
  <si>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</si>
  <si>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</si>
  <si>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</si>
  <si>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</si>
  <si>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</si>
  <si>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</si>
  <si>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</si>
  <si>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</si>
  <si>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</si>
  <si>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</si>
  <si>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</si>
  <si>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</si>
  <si>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</si>
  <si>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</si>
  <si>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</si>
  <si>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</si>
  <si>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</si>
  <si>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</si>
  <si>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</si>
  <si>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</si>
  <si>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</si>
  <si>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</si>
  <si>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</si>
  <si>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</si>
  <si>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</si>
  <si>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</si>
  <si>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</si>
  <si>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</si>
  <si>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</si>
  <si>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</si>
  <si>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</si>
  <si>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</si>
  <si>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</si>
  <si>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</si>
  <si>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</si>
  <si>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</si>
  <si>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</si>
  <si>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</si>
  <si>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</si>
  <si>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</si>
  <si>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</si>
  <si>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</si>
  <si>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</si>
  <si>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</si>
  <si>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</si>
  <si>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</si>
  <si>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</si>
  <si>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</si>
  <si>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</si>
  <si>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</si>
  <si>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</si>
  <si>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</si>
  <si>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</si>
  <si>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</si>
  <si>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</si>
  <si>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</si>
  <si>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</si>
  <si>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</si>
  <si>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</si>
  <si>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</si>
  <si>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</si>
  <si>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</si>
  <si>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</si>
  <si>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</si>
  <si>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</si>
  <si>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</si>
  <si>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</si>
  <si>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</si>
  <si>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</si>
  <si>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</si>
  <si>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</si>
  <si>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</si>
  <si>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</si>
  <si>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</si>
  <si>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</si>
  <si>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</si>
  <si>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</si>
  <si>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</si>
  <si>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</si>
  <si>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</si>
  <si>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</si>
  <si>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</si>
  <si>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</si>
  <si>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</si>
  <si>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</si>
  <si>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</si>
  <si>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</si>
  <si>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</si>
  <si>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</si>
  <si>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</si>
  <si>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</si>
  <si>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</si>
  <si>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</si>
  <si>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</si>
  <si>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</si>
  <si>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</si>
  <si>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</si>
  <si>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</si>
  <si>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</si>
  <si>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</si>
  <si>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</si>
  <si>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</si>
  <si>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</si>
  <si>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</si>
  <si>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</si>
  <si>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</si>
  <si>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</si>
  <si>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</si>
  <si>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</si>
  <si>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</si>
  <si>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</si>
  <si>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</si>
  <si>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</si>
  <si>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</si>
  <si>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</si>
  <si>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</si>
  <si>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</si>
  <si>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</si>
  <si>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</si>
  <si>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</si>
  <si>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</si>
  <si>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</si>
  <si>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</si>
  <si>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</si>
  <si>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</si>
  <si>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</si>
  <si>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</si>
  <si>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</si>
  <si>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</si>
  <si>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</si>
  <si>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</si>
  <si>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</si>
  <si>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</si>
  <si>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</si>
  <si>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</si>
  <si>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</si>
  <si>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</si>
  <si>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</si>
  <si>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</si>
  <si>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</si>
  <si>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</si>
  <si>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</si>
  <si>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</si>
  <si>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</si>
  <si>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</si>
  <si>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</si>
  <si>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</si>
  <si>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</si>
  <si>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</si>
  <si>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</si>
  <si>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</si>
  <si>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</si>
  <si>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</si>
  <si>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</si>
  <si>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</si>
  <si>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</si>
  <si>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</si>
  <si>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</si>
  <si>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</si>
  <si>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</si>
  <si>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</si>
  <si>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</si>
  <si>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</si>
  <si>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</si>
  <si>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</si>
  <si>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</si>
  <si>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</si>
  <si>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</si>
  <si>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</si>
  <si>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</si>
  <si>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</si>
  <si>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</si>
  <si>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</si>
  <si>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</si>
  <si>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</si>
  <si>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</si>
  <si>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</si>
  <si>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</si>
  <si>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</si>
  <si>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</si>
  <si>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</si>
  <si>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</si>
  <si>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</si>
  <si>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</si>
  <si>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</si>
  <si>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</si>
  <si>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</si>
  <si>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</si>
  <si>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</si>
  <si>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</si>
  <si>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</si>
  <si>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</si>
  <si>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</si>
  <si>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</si>
  <si>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</si>
  <si>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</si>
  <si>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</si>
  <si>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</si>
  <si>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</si>
  <si>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</si>
  <si>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</si>
  <si>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</si>
  <si>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</si>
  <si>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</si>
  <si>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</si>
  <si>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</si>
  <si>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</si>
  <si>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</si>
  <si>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</si>
  <si>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</si>
  <si>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</si>
  <si>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</si>
  <si>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</si>
  <si>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</si>
  <si>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</si>
  <si>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</si>
  <si>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</si>
  <si>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</si>
  <si>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</si>
  <si>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</si>
  <si>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</si>
  <si>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</si>
  <si>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</si>
  <si>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</si>
  <si>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</si>
  <si>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</si>
  <si>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</si>
  <si>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</si>
  <si>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</si>
  <si>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</si>
  <si>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</si>
  <si>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</si>
  <si>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</si>
  <si>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</si>
  <si>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</si>
  <si>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</si>
  <si>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</si>
  <si>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</si>
  <si>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</si>
  <si>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</si>
  <si>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</si>
  <si>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</si>
  <si>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</si>
  <si>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</si>
  <si>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</si>
  <si>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</si>
  <si>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</si>
  <si>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</si>
  <si>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</si>
  <si>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</si>
  <si>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</si>
  <si>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</si>
  <si>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</si>
  <si>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</si>
  <si>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</si>
  <si>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</si>
  <si>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</si>
  <si>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</si>
  <si>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</si>
  <si>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</si>
  <si>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</si>
  <si>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</si>
  <si>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</si>
  <si>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</si>
  <si>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</si>
  <si>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</si>
  <si>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</si>
  <si>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</si>
  <si>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</si>
  <si>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</si>
  <si>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</si>
  <si>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</si>
  <si>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</si>
  <si>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</si>
  <si>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</si>
  <si>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</si>
  <si>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</si>
  <si>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</si>
  <si>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</si>
  <si>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</si>
  <si>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</si>
  <si>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</si>
  <si>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</si>
  <si>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</si>
  <si>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</si>
  <si>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</si>
  <si>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</si>
  <si>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</si>
  <si>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</si>
  <si>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</si>
  <si>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</si>
  <si>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</si>
  <si>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</si>
  <si>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</si>
  <si>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</si>
  <si>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</si>
  <si>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</si>
  <si>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</si>
  <si>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</si>
  <si>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</si>
  <si>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</si>
  <si>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</si>
  <si>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</si>
  <si>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</si>
  <si>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</si>
  <si>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</si>
  <si>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</si>
  <si>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</si>
  <si>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</si>
  <si>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</si>
  <si>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</si>
  <si>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</si>
  <si>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</si>
  <si>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</si>
  <si>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</si>
  <si>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</si>
  <si>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</si>
  <si>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</si>
  <si>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</si>
  <si>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</si>
  <si>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</si>
  <si>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</si>
  <si>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</si>
  <si>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</si>
  <si>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</si>
  <si>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</si>
  <si>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</si>
  <si>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</si>
  <si>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</si>
  <si>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</si>
  <si>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</si>
  <si>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</si>
  <si>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</si>
  <si>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</si>
  <si>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</si>
  <si>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</si>
  <si>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</si>
  <si>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</si>
  <si>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</si>
  <si>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</si>
  <si>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</si>
  <si>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</si>
  <si>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</si>
  <si>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</si>
  <si>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</si>
  <si>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</si>
  <si>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</si>
  <si>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</si>
  <si>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</si>
  <si>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</si>
  <si>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</si>
  <si>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</si>
  <si>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</si>
  <si>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</si>
  <si>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</si>
  <si>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</si>
  <si>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</si>
  <si>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</si>
  <si>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</si>
  <si>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</si>
  <si>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</si>
  <si>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</si>
  <si>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</si>
  <si>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</si>
  <si>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</si>
  <si>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</si>
  <si>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</si>
  <si>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</si>
  <si>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</si>
  <si>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</si>
  <si>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</si>
  <si>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</si>
  <si>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</si>
  <si>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</si>
  <si>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</si>
  <si>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</si>
  <si>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</si>
  <si>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</si>
  <si>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</si>
  <si>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</si>
  <si>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</si>
  <si>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</si>
  <si>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</si>
  <si>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</si>
  <si>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</si>
  <si>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</si>
  <si>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</si>
  <si>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</si>
  <si>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</si>
  <si>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</si>
  <si>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</si>
  <si>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</si>
  <si>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</si>
  <si>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</si>
  <si>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</si>
  <si>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</si>
  <si>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</si>
  <si>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</si>
  <si>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</si>
  <si>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</si>
  <si>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</si>
  <si>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</si>
  <si>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</si>
  <si>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</si>
  <si>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</si>
  <si>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</si>
  <si>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</si>
  <si>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</si>
  <si>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</si>
  <si>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</si>
  <si>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</si>
  <si>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</si>
  <si>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</si>
  <si>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</si>
  <si>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</si>
  <si>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</si>
  <si>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</si>
  <si>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</si>
  <si>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</si>
  <si>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</si>
  <si>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</si>
  <si>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</si>
  <si>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</si>
  <si>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</si>
  <si>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</si>
  <si>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</si>
  <si>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</si>
  <si>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</si>
  <si>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</si>
  <si>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</si>
  <si>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</si>
  <si>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</si>
  <si>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</si>
  <si>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</si>
  <si>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</si>
  <si>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</si>
  <si>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</si>
  <si>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</si>
  <si>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</si>
  <si>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</si>
  <si>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</si>
  <si>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</si>
  <si>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</si>
  <si>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</si>
  <si>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</si>
  <si>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</si>
  <si>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</si>
  <si>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</si>
  <si>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</si>
  <si>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</si>
  <si>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</si>
  <si>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</si>
  <si>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</si>
  <si>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</si>
  <si>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</si>
  <si>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</si>
  <si>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</si>
  <si>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</si>
  <si>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</si>
  <si>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</si>
  <si>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</si>
  <si>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</si>
  <si>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</si>
  <si>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</si>
  <si>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</si>
  <si>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</si>
  <si>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</si>
  <si>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</si>
  <si>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</si>
  <si>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</si>
  <si>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</si>
  <si>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</si>
  <si>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</si>
  <si>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</si>
  <si>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</si>
  <si>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</si>
  <si>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</si>
  <si>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</si>
  <si>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</si>
  <si>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</si>
  <si>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</si>
  <si>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</si>
  <si>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</si>
  <si>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</si>
  <si>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</si>
  <si>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</si>
  <si>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</si>
  <si>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</si>
  <si>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</si>
  <si>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</si>
  <si>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</si>
  <si>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</si>
  <si>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</si>
  <si>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</si>
  <si>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</si>
  <si>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</si>
  <si>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</si>
  <si>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</si>
  <si>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</si>
  <si>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</si>
  <si>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</si>
  <si>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</si>
  <si>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</si>
  <si>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</si>
  <si>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</si>
  <si>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</si>
  <si>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</si>
  <si>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</si>
  <si>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</si>
  <si>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</si>
  <si>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</si>
  <si>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</si>
  <si>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</si>
  <si>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</si>
  <si>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</si>
  <si>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</si>
  <si>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</si>
  <si>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</si>
  <si>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</si>
  <si>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</si>
  <si>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</si>
  <si>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</si>
  <si>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</si>
  <si>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</si>
  <si>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</si>
  <si>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</si>
  <si>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</si>
  <si>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</si>
  <si>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</si>
  <si>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</si>
  <si>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</si>
  <si>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</si>
  <si>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</si>
  <si>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</si>
  <si>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</si>
  <si>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</si>
  <si>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</si>
  <si>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</si>
  <si>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</si>
  <si>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</si>
  <si>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</si>
  <si>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</si>
  <si>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</si>
  <si>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</si>
  <si>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</si>
  <si>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</si>
  <si>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</si>
  <si>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</si>
  <si>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</si>
  <si>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</si>
  <si>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</si>
  <si>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</si>
  <si>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</si>
  <si>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</si>
  <si>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</si>
  <si>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</si>
  <si>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</si>
  <si>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</si>
  <si>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</si>
  <si>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</si>
  <si>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</si>
  <si>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</si>
  <si>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</si>
  <si>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</si>
  <si>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</si>
  <si>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</si>
  <si>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</si>
  <si>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</si>
  <si>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</si>
  <si>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</si>
  <si>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</si>
  <si>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</si>
  <si>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</si>
  <si>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</si>
  <si>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</si>
  <si>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</si>
  <si>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</si>
  <si>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</si>
  <si>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</si>
  <si>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</si>
  <si>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</si>
  <si>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</si>
  <si>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</si>
  <si>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</si>
  <si>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</si>
  <si>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</si>
  <si>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</si>
  <si>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</si>
  <si>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</si>
  <si>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</si>
  <si>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</si>
  <si>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</si>
  <si>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</si>
  <si>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</si>
  <si>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</si>
  <si>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</si>
  <si>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</si>
  <si>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</si>
  <si>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</si>
  <si>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</si>
  <si>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</si>
  <si>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</si>
  <si>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</si>
  <si>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</si>
  <si>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</si>
  <si>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</si>
  <si>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</si>
  <si>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</si>
  <si>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</si>
  <si>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</si>
  <si>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</si>
  <si>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</si>
  <si>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</si>
  <si>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</si>
  <si>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</si>
  <si>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</si>
  <si>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</si>
  <si>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</si>
  <si>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</si>
  <si>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</si>
  <si>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</si>
  <si>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</si>
  <si>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</si>
  <si>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</si>
  <si>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</si>
  <si>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</si>
  <si>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</si>
  <si>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</si>
  <si>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</si>
  <si>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</si>
  <si>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</si>
  <si>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</si>
  <si>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</si>
  <si>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</si>
  <si>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</si>
  <si>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</si>
  <si>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</si>
  <si>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</si>
  <si>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</si>
  <si>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</si>
  <si>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</si>
  <si>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</si>
  <si>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</si>
  <si>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</si>
  <si>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</si>
  <si>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</si>
  <si>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</si>
  <si>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</si>
  <si>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</si>
  <si>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</si>
  <si>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</si>
  <si>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</si>
  <si>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</si>
  <si>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</si>
  <si>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</si>
  <si>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</si>
  <si>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</si>
  <si>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</si>
  <si>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</si>
  <si>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</si>
  <si>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</si>
  <si>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</si>
  <si>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</si>
  <si>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</si>
  <si>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</si>
  <si>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</si>
  <si>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</si>
  <si>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</si>
  <si>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</si>
  <si>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</si>
  <si>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</si>
  <si>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</si>
  <si>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</si>
  <si>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</si>
  <si>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</si>
  <si>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</si>
  <si>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</si>
  <si>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</si>
  <si>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</si>
  <si>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</si>
  <si>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</si>
  <si>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</si>
  <si>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</si>
  <si>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</si>
  <si>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</si>
  <si>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</si>
  <si>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</si>
  <si>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</si>
  <si>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</si>
  <si>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</si>
  <si>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</si>
  <si>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</si>
  <si>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</si>
  <si>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</si>
  <si>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</si>
  <si>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</si>
  <si>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</si>
  <si>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</si>
  <si>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</si>
  <si>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</si>
  <si>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</si>
  <si>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</si>
  <si>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</si>
  <si>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</si>
  <si>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</si>
  <si>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</si>
  <si>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</si>
  <si>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</si>
  <si>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</si>
  <si>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</si>
  <si>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</si>
  <si>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</si>
  <si>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</si>
  <si>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</si>
  <si>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</si>
  <si>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</si>
  <si>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</si>
  <si>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</si>
  <si>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</si>
  <si>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</si>
  <si>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</si>
  <si>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</si>
  <si>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</si>
  <si>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</si>
  <si>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</si>
  <si>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</si>
  <si>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</si>
  <si>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</si>
  <si>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</si>
  <si>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</si>
  <si>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</si>
  <si>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</si>
  <si>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</si>
  <si>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</si>
  <si>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</si>
  <si>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</si>
  <si>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</si>
  <si>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</si>
  <si>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</si>
  <si>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</si>
  <si>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</si>
  <si>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</si>
  <si>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</si>
  <si>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</si>
  <si>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</si>
  <si>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</si>
  <si>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</si>
  <si>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</si>
  <si>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</si>
  <si>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</si>
  <si>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</si>
  <si>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</si>
  <si>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</si>
  <si>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</si>
  <si>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</si>
  <si>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</si>
  <si>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</si>
  <si>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</si>
  <si>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</si>
  <si>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</si>
  <si>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</si>
  <si>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</si>
  <si>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</si>
  <si>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</si>
  <si>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</si>
  <si>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</si>
  <si>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</si>
  <si>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</si>
  <si>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</si>
  <si>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</si>
  <si>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</si>
  <si>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</si>
  <si>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</si>
  <si>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</si>
  <si>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</si>
  <si>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</si>
  <si>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</si>
  <si>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</si>
  <si>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</si>
  <si>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</si>
  <si>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</si>
  <si>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</si>
  <si>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</si>
  <si>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</si>
  <si>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</si>
  <si>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</si>
  <si>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</si>
  <si>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</si>
  <si>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</si>
  <si>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</si>
  <si>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</si>
  <si>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</si>
  <si>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</si>
  <si>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</si>
  <si>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</si>
  <si>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</si>
  <si>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</si>
  <si>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</si>
  <si>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</si>
  <si>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</si>
  <si>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</si>
  <si>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</si>
  <si>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</si>
  <si>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</si>
  <si>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</si>
  <si>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</si>
  <si>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</si>
  <si>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</si>
  <si>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</si>
  <si>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</si>
  <si>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</si>
  <si>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</si>
  <si>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</si>
  <si>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</si>
  <si>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</si>
  <si>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</si>
  <si>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</si>
  <si>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</si>
  <si>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</si>
  <si>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</si>
  <si>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</si>
  <si>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</si>
  <si>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</si>
  <si>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</si>
  <si>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</si>
  <si>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</si>
  <si>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</si>
  <si>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</si>
  <si>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</si>
  <si>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</si>
  <si>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</si>
  <si>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</si>
  <si>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</si>
  <si>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</si>
  <si>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</si>
  <si>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</si>
  <si>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</si>
  <si>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</si>
  <si>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</si>
  <si>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</si>
  <si>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</si>
  <si>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</si>
  <si>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</si>
  <si>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</si>
  <si>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</si>
  <si>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</si>
  <si>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</si>
  <si>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</si>
  <si>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</si>
  <si>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</si>
  <si>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</si>
  <si>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</si>
  <si>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</si>
  <si>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</si>
  <si>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</si>
  <si>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</si>
  <si>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</si>
  <si>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</si>
  <si>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</si>
  <si>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</si>
  <si>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</si>
  <si>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</si>
  <si>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</si>
  <si>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</si>
  <si>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</si>
  <si>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</si>
  <si>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</si>
  <si>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</si>
  <si>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</si>
  <si>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</si>
  <si>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</si>
  <si>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</si>
  <si>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</si>
  <si>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</si>
  <si>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</si>
  <si>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</si>
  <si>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</si>
  <si>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</si>
  <si>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</si>
  <si>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</si>
  <si>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</si>
  <si>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</si>
  <si>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</si>
  <si>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</si>
  <si>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</si>
  <si>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</si>
  <si>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</si>
  <si>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</si>
  <si>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</si>
  <si>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</si>
  <si>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</si>
  <si>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</si>
  <si>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</si>
  <si>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</si>
  <si>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</si>
  <si>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</si>
  <si>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</si>
  <si>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</si>
  <si>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</si>
  <si>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</si>
  <si>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</si>
  <si>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</si>
  <si>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</si>
  <si>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</si>
  <si>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</si>
  <si>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</si>
  <si>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</si>
  <si>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</si>
  <si>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</si>
  <si>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</si>
  <si>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</si>
  <si>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</si>
  <si>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</si>
  <si>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</si>
  <si>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</si>
  <si>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</si>
  <si>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</si>
  <si>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</si>
  <si>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</si>
  <si>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</si>
  <si>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</si>
  <si>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</si>
  <si>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</si>
  <si>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</si>
  <si>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</si>
  <si>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</si>
  <si>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</si>
  <si>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</si>
  <si>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</si>
  <si>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</si>
  <si>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</si>
  <si>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</si>
  <si>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</si>
  <si>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</si>
  <si>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</si>
  <si>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</si>
  <si>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</si>
  <si>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</si>
  <si>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</si>
  <si>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</si>
  <si>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</si>
  <si>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</si>
  <si>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</si>
  <si>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</si>
  <si>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</si>
  <si>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</si>
  <si>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</si>
  <si>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</si>
  <si>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</si>
  <si>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</si>
  <si>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</si>
  <si>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</si>
  <si>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</si>
  <si>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</si>
  <si>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</si>
  <si>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</si>
  <si>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</si>
  <si>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</si>
  <si>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</si>
  <si>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</si>
  <si>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</si>
  <si>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</si>
  <si>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</si>
  <si>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</si>
  <si>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</si>
  <si>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</si>
  <si>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</si>
  <si>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</si>
  <si>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</si>
  <si>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</si>
  <si>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</si>
  <si>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</si>
  <si>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</si>
  <si>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</si>
  <si>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</si>
  <si>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</si>
  <si>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</si>
  <si>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</si>
  <si>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</si>
  <si>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</si>
  <si>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</si>
  <si>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</si>
  <si>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</si>
  <si>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</si>
  <si>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</si>
  <si>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</si>
  <si>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</si>
  <si>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</si>
  <si>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</si>
  <si>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</si>
  <si>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</si>
  <si>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</si>
  <si>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</si>
  <si>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</si>
  <si>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</si>
  <si>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</si>
  <si>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</si>
  <si>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</si>
  <si>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</si>
  <si>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</si>
  <si>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</si>
  <si>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</si>
  <si>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</si>
  <si>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</si>
  <si>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</si>
  <si>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</si>
  <si>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</si>
  <si>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</si>
  <si>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</si>
  <si>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</si>
  <si>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</si>
  <si>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</si>
  <si>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</si>
  <si>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</si>
  <si>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</si>
  <si>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</si>
  <si>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</si>
  <si>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</si>
  <si>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</si>
  <si>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</si>
  <si>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</si>
  <si>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</si>
  <si>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</si>
  <si>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</si>
  <si>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</si>
  <si>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</si>
  <si>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</si>
  <si>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</si>
  <si>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</si>
  <si>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</si>
  <si>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</si>
  <si>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</si>
  <si>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</si>
  <si>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</si>
  <si>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</si>
  <si>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</si>
  <si>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</si>
  <si>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</si>
  <si>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</si>
  <si>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</si>
  <si>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</si>
  <si>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</si>
  <si>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</si>
  <si>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</si>
  <si>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</si>
  <si>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</si>
  <si>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</si>
  <si>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</si>
  <si>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</si>
  <si>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</si>
  <si>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</si>
  <si>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</si>
  <si>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</si>
  <si>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</si>
  <si>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</si>
  <si>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</si>
  <si>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</si>
  <si>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</si>
  <si>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</si>
  <si>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</si>
  <si>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</si>
  <si>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</si>
  <si>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</si>
  <si>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</si>
  <si>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</si>
  <si>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</si>
  <si>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</si>
  <si>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</si>
  <si>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</si>
  <si>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</si>
  <si>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</si>
  <si>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</si>
  <si>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</si>
  <si>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</si>
  <si>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</si>
  <si>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</si>
  <si>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</si>
  <si>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</si>
  <si>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</si>
  <si>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</si>
  <si>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</si>
  <si>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</si>
  <si>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</si>
  <si>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</si>
  <si>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</si>
  <si>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</si>
  <si>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</si>
  <si>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</si>
  <si>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</si>
  <si>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</si>
  <si>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</si>
  <si>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</si>
  <si>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</si>
  <si>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</si>
  <si>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</si>
  <si>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</si>
  <si>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</si>
  <si>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</si>
  <si>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</si>
  <si>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</si>
  <si>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</si>
  <si>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</si>
  <si>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</si>
  <si>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</si>
  <si>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</si>
  <si>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</si>
  <si>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</si>
  <si>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</si>
  <si>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</si>
  <si>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</si>
  <si>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</si>
  <si>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</si>
  <si>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</si>
  <si>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</si>
  <si>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</si>
  <si>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</si>
  <si>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</si>
  <si>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</si>
  <si>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</si>
  <si>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</si>
  <si>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</si>
  <si>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</si>
  <si>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</si>
  <si>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</si>
  <si>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</si>
  <si>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</si>
  <si>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</si>
  <si>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</si>
  <si>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</si>
  <si>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</si>
  <si>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</si>
  <si>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</si>
  <si>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</si>
  <si>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</si>
  <si>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</si>
  <si>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</si>
  <si>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</si>
  <si>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</si>
  <si>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</si>
  <si>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</si>
  <si>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</si>
  <si>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</si>
  <si>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</si>
  <si>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</si>
  <si>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</si>
  <si>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</si>
  <si>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</si>
  <si>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</si>
  <si>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</si>
  <si>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</si>
  <si>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</si>
  <si>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</si>
  <si>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</si>
  <si>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</si>
  <si>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</si>
  <si>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</si>
  <si>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</si>
  <si>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</si>
  <si>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</si>
  <si>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</si>
  <si>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</si>
  <si>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</si>
  <si>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</si>
  <si>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</si>
  <si>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</si>
  <si>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</si>
  <si>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</si>
  <si>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</si>
  <si>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</si>
  <si>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</si>
  <si>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</si>
  <si>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</si>
  <si>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</si>
  <si>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</si>
  <si>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</si>
  <si>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</si>
  <si>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</si>
  <si>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</si>
  <si>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</si>
  <si>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</si>
  <si>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</si>
  <si>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</si>
  <si>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</si>
  <si>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</si>
  <si>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</si>
  <si>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</si>
  <si>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</si>
  <si>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</si>
  <si>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</si>
  <si>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</si>
  <si>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</si>
  <si>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</si>
  <si>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</si>
  <si>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</si>
  <si>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</si>
  <si>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</si>
  <si>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</si>
  <si>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</si>
  <si>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</si>
  <si>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</si>
  <si>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</si>
  <si>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</si>
  <si>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</si>
  <si>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</si>
  <si>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</si>
  <si>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</si>
  <si>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</si>
  <si>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</si>
  <si>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</si>
  <si>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</si>
  <si>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</si>
  <si>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</si>
  <si>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</si>
  <si>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</si>
  <si>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</si>
  <si>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</si>
  <si>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</si>
  <si>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</si>
  <si>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</si>
  <si>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</si>
  <si>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</si>
  <si>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</si>
  <si>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</si>
  <si>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</si>
  <si>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</si>
  <si>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</si>
  <si>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</si>
  <si>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</si>
  <si>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</si>
  <si>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</si>
  <si>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</si>
  <si>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</si>
  <si>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</si>
  <si>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</si>
  <si>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</si>
  <si>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</si>
  <si>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</si>
  <si>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</si>
  <si>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</si>
  <si>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</si>
  <si>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</si>
  <si>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</si>
  <si>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</si>
  <si>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</si>
  <si>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</si>
  <si>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</si>
  <si>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</si>
  <si>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</si>
  <si>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</si>
  <si>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</si>
  <si>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</si>
  <si>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</si>
  <si>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</si>
  <si>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</si>
  <si>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</si>
  <si>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</si>
  <si>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</si>
  <si>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</si>
  <si>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</si>
  <si>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</si>
  <si>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</si>
  <si>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</si>
  <si>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</si>
  <si>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</si>
  <si>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</si>
  <si>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</si>
  <si>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</si>
  <si>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</si>
  <si>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</si>
  <si>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</si>
  <si>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</si>
  <si>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</si>
  <si>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</si>
  <si>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</si>
  <si>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</si>
  <si>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</si>
  <si>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</si>
  <si>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</si>
  <si>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</si>
  <si>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</si>
  <si>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</si>
  <si>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</si>
  <si>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</si>
  <si>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</si>
  <si>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</si>
  <si>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</si>
  <si>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</si>
  <si>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</si>
  <si>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</si>
  <si>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</si>
  <si>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</si>
  <si>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</si>
  <si>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</si>
  <si>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</si>
  <si>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</si>
  <si>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</si>
  <si>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</si>
  <si>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</si>
  <si>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</si>
  <si>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</si>
  <si>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</si>
  <si>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</si>
  <si>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</si>
  <si>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</si>
  <si>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</si>
  <si>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</si>
  <si>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</si>
  <si>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</si>
  <si>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</si>
  <si>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</si>
  <si>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</si>
  <si>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</si>
  <si>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</si>
  <si>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</si>
  <si>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</si>
  <si>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</si>
  <si>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</si>
  <si>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</si>
  <si>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</si>
  <si>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</si>
  <si>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</si>
  <si>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</si>
  <si>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</si>
  <si>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</si>
  <si>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</si>
  <si>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</si>
  <si>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</si>
  <si>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</si>
  <si>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</si>
  <si>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</si>
  <si>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</si>
  <si>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</si>
  <si>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</si>
  <si>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</si>
  <si>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</si>
  <si>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</si>
  <si>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</si>
  <si>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</si>
  <si>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</si>
  <si>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</si>
  <si>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</si>
  <si>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</si>
  <si>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</si>
  <si>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</si>
  <si>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</si>
  <si>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</si>
  <si>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</si>
  <si>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</si>
  <si>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</si>
  <si>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</si>
  <si>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</si>
  <si>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</si>
  <si>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</si>
  <si>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</si>
  <si>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</si>
  <si>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</si>
  <si>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</si>
  <si>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</si>
  <si>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</si>
  <si>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</si>
  <si>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</si>
  <si>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</si>
  <si>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</si>
  <si>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</si>
  <si>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</si>
  <si>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</si>
  <si>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</si>
  <si>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</si>
  <si>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</si>
  <si>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</si>
  <si>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</si>
  <si>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</si>
  <si>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</si>
  <si>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</si>
  <si>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</si>
  <si>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</si>
  <si>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</si>
  <si>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</si>
  <si>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</si>
  <si>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</si>
  <si>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</si>
  <si>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</si>
  <si>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</si>
  <si>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</si>
  <si>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</si>
  <si>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</si>
  <si>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</si>
  <si>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</si>
  <si>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</si>
  <si>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</si>
  <si>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</si>
  <si>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</si>
  <si>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</si>
  <si>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</si>
  <si>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</si>
  <si>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</si>
  <si>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</si>
  <si>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</si>
  <si>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</si>
  <si>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</si>
  <si>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</si>
  <si>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</si>
  <si>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</si>
  <si>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</si>
  <si>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</si>
  <si>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</si>
  <si>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</si>
  <si>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</si>
  <si>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</si>
  <si>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</si>
  <si>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</si>
  <si>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</si>
  <si>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</si>
  <si>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</si>
  <si>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</si>
  <si>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</si>
  <si>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</si>
  <si>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</si>
  <si>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</si>
  <si>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</si>
  <si>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</si>
  <si>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</si>
  <si>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</si>
  <si>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</si>
  <si>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</si>
  <si>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</si>
  <si>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</si>
  <si>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</si>
  <si>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</si>
  <si>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</si>
  <si>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</si>
  <si>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</si>
  <si>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</si>
  <si>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</si>
  <si>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</si>
  <si>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</si>
  <si>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</si>
  <si>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</si>
  <si>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</si>
  <si>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</si>
  <si>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</si>
  <si>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</si>
  <si>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</si>
  <si>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</si>
  <si>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</si>
  <si>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</si>
  <si>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</si>
  <si>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</si>
  <si>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</si>
  <si>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</si>
  <si>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</si>
  <si>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</si>
  <si>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</si>
  <si>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</si>
  <si>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</si>
  <si>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</si>
  <si>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</si>
  <si>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</si>
  <si>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</si>
  <si>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</si>
  <si>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</si>
  <si>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</si>
  <si>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</si>
  <si>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</si>
  <si>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</si>
  <si>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</si>
  <si>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</si>
  <si>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</si>
  <si>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</si>
  <si>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</si>
  <si>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</si>
  <si>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</si>
  <si>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</si>
  <si>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</si>
  <si>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</si>
  <si>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</si>
  <si>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</si>
  <si>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</si>
  <si>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</si>
  <si>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</si>
  <si>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</si>
  <si>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</si>
  <si>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</si>
  <si>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</si>
  <si>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</si>
  <si>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</si>
  <si>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</si>
  <si>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</si>
  <si>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</si>
  <si>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</si>
  <si>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</si>
  <si>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</si>
  <si>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</si>
  <si>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</si>
  <si>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</si>
  <si>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</si>
  <si>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</si>
  <si>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</si>
  <si>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</si>
  <si>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</si>
  <si>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</si>
  <si>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</si>
  <si>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</si>
  <si>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</si>
  <si>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</si>
  <si>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</si>
  <si>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</si>
  <si>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</si>
  <si>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</si>
  <si>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</si>
  <si>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</si>
  <si>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</si>
  <si>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</si>
  <si>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</si>
  <si>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</si>
  <si>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</si>
  <si>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</si>
  <si>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</si>
  <si>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</si>
  <si>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</si>
  <si>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</si>
  <si>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</si>
  <si>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</si>
  <si>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</si>
  <si>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</si>
  <si>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</si>
  <si>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</si>
  <si>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</si>
  <si>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</si>
  <si>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</si>
  <si>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</si>
  <si>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</si>
  <si>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</si>
  <si>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</si>
  <si>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</si>
  <si>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</si>
  <si>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</si>
  <si>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</si>
  <si>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</si>
  <si>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</si>
  <si>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</si>
  <si>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</si>
  <si>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</si>
  <si>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</si>
  <si>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</si>
  <si>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</si>
  <si>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</si>
  <si>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</si>
  <si>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</si>
  <si>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</si>
  <si>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</si>
  <si>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</si>
  <si>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</si>
  <si>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</si>
  <si>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</si>
  <si>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</si>
  <si>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</si>
  <si>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</si>
  <si>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</si>
  <si>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</si>
  <si>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</si>
  <si>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</si>
  <si>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</si>
  <si>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</si>
  <si>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</si>
  <si>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</si>
  <si>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</si>
  <si>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</si>
  <si>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</si>
  <si>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</si>
  <si>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</si>
  <si>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</si>
  <si>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</si>
  <si>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</si>
  <si>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</si>
  <si>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</si>
  <si>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</si>
  <si>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</si>
  <si>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</si>
  <si>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</si>
  <si>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</si>
  <si>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</si>
  <si>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</si>
  <si>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</si>
  <si>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</si>
  <si>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</si>
  <si>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</si>
  <si>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</si>
  <si>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</si>
  <si>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</si>
  <si>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</si>
  <si>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</si>
  <si>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</si>
  <si>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</si>
  <si>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</si>
  <si>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</si>
  <si>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</si>
  <si>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</si>
  <si>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</si>
  <si>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</si>
  <si>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</si>
  <si>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</si>
  <si>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</si>
  <si>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</si>
  <si>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</si>
  <si>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</si>
  <si>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</si>
  <si>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</si>
  <si>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</si>
  <si>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</si>
  <si>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</si>
  <si>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</si>
  <si>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</si>
  <si>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</si>
  <si>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</si>
  <si>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</si>
  <si>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</si>
  <si>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</si>
  <si>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</si>
  <si>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</si>
  <si>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</si>
  <si>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</si>
  <si>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</si>
  <si>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</si>
  <si>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</si>
  <si>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</si>
  <si>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</si>
  <si>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</si>
  <si>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</si>
  <si>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</si>
  <si>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</si>
  <si>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</si>
  <si>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</si>
  <si>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</si>
  <si>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</si>
  <si>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</si>
  <si>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</si>
  <si>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</si>
  <si>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</si>
  <si>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</si>
  <si>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</si>
  <si>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</si>
  <si>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</si>
  <si>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</si>
  <si>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</si>
  <si>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</si>
  <si>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</si>
  <si>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</si>
  <si>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</si>
  <si>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</si>
  <si>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</si>
  <si>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</si>
  <si>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</si>
  <si>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</si>
  <si>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</si>
  <si>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</si>
  <si>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</si>
  <si>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</si>
  <si>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</si>
  <si>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</si>
  <si>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</si>
  <si>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</si>
  <si>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</si>
  <si>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</si>
  <si>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</si>
  <si>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</si>
  <si>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</si>
  <si>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</si>
  <si>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</si>
  <si>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</si>
  <si>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</si>
  <si>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</si>
  <si>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</si>
  <si>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</si>
  <si>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</si>
  <si>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</si>
  <si>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</si>
  <si>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</si>
  <si>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</si>
  <si>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</si>
  <si>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</si>
  <si>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</si>
  <si>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</si>
  <si>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</si>
  <si>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</si>
  <si>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</si>
  <si>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</si>
  <si>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</si>
  <si>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</si>
  <si>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</si>
  <si>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</si>
  <si>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</si>
  <si>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</si>
  <si>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</si>
  <si>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</si>
  <si>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</si>
  <si>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</si>
  <si>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</si>
  <si>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</si>
  <si>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</si>
  <si>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</si>
  <si>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</si>
  <si>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</si>
  <si>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</si>
  <si>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</si>
  <si>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</si>
  <si>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</si>
  <si>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</si>
  <si>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</si>
  <si>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</si>
  <si>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</si>
  <si>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</si>
  <si>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</si>
  <si>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</si>
  <si>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</si>
  <si>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</si>
  <si>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</si>
  <si>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</si>
  <si>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</si>
  <si>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</si>
  <si>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</si>
  <si>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</si>
  <si>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</si>
  <si>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</si>
  <si>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</si>
  <si>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</si>
  <si>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</si>
  <si>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</si>
  <si>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</si>
  <si>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</si>
  <si>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</si>
  <si>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</si>
  <si>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</si>
  <si>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</si>
  <si>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</si>
  <si>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</si>
  <si>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</si>
  <si>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</si>
  <si>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</si>
  <si>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</si>
  <si>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</si>
  <si>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</si>
  <si>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</si>
  <si>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</si>
  <si>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</si>
  <si>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</si>
  <si>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</si>
  <si>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</si>
  <si>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</si>
  <si>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</si>
  <si>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</si>
  <si>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</si>
  <si>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</si>
  <si>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</si>
  <si>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</si>
  <si>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</si>
  <si>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</si>
  <si>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</si>
  <si>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</si>
  <si>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</si>
  <si>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</si>
  <si>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</si>
  <si>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</si>
  <si>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</si>
  <si>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</si>
  <si>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</si>
  <si>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</si>
  <si>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</si>
  <si>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</si>
  <si>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</si>
  <si>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</si>
  <si>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</si>
  <si>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</si>
  <si>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</si>
  <si>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</si>
  <si>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</si>
  <si>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</si>
  <si>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</si>
  <si>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</si>
  <si>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</si>
  <si>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</si>
  <si>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</si>
  <si>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</si>
  <si>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</si>
  <si>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</si>
  <si>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</si>
  <si>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</si>
  <si>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</si>
  <si>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</si>
  <si>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</si>
  <si>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</si>
  <si>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</si>
  <si>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</si>
  <si>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</si>
  <si>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</si>
  <si>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</si>
  <si>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</si>
  <si>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</si>
  <si>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</si>
  <si>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</si>
  <si>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</si>
  <si>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</si>
  <si>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</si>
  <si>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</si>
  <si>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</si>
  <si>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</si>
  <si>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</si>
  <si>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</si>
  <si>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</si>
  <si>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</si>
  <si>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</si>
  <si>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</si>
  <si>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</si>
  <si>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</si>
  <si>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</si>
  <si>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</si>
  <si>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</si>
  <si>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</si>
  <si>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</si>
  <si>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</si>
  <si>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</si>
  <si>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</si>
  <si>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</si>
  <si>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</si>
  <si>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</si>
  <si>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</si>
  <si>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</si>
  <si>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</si>
  <si>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</si>
  <si>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</si>
  <si>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</si>
  <si>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</si>
  <si>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</si>
  <si>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</si>
  <si>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</si>
  <si>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</si>
  <si>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</si>
  <si>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</si>
  <si>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</si>
  <si>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</si>
  <si>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</si>
  <si>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</si>
  <si>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</si>
  <si>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</si>
  <si>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</si>
  <si>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</si>
  <si>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</si>
  <si>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</si>
  <si>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</si>
  <si>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</si>
  <si>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</si>
  <si>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</si>
  <si>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</si>
  <si>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</si>
  <si>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</si>
  <si>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</si>
  <si>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</si>
  <si>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</si>
  <si>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</si>
  <si>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</si>
  <si>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</si>
  <si>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</si>
  <si>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</si>
  <si>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</si>
  <si>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</si>
  <si>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</si>
  <si>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</si>
  <si>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</si>
  <si>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</si>
  <si>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</si>
  <si>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</si>
  <si>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</si>
  <si>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</si>
  <si>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</si>
  <si>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</si>
  <si>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</si>
  <si>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</si>
  <si>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</si>
  <si>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</si>
  <si>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</si>
  <si>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</si>
  <si>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</si>
  <si>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</si>
  <si>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</si>
  <si>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</si>
  <si>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</si>
  <si>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</si>
  <si>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</si>
  <si>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</si>
  <si>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</si>
  <si>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</si>
  <si>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</si>
  <si>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</si>
  <si>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</si>
  <si>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</si>
  <si>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</si>
  <si>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</si>
  <si>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</si>
  <si>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</si>
  <si>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</si>
  <si>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</si>
  <si>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</si>
  <si>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</si>
  <si>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</si>
  <si>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</si>
  <si>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</si>
  <si>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</si>
  <si>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</si>
  <si>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</si>
  <si>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</si>
  <si>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</si>
  <si>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</si>
  <si>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</si>
  <si>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</si>
  <si>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</si>
  <si>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</si>
  <si>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</si>
  <si>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</si>
  <si>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</si>
  <si>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</si>
  <si>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</si>
  <si>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</si>
  <si>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</si>
  <si>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</si>
  <si>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</si>
  <si>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</si>
  <si>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</si>
  <si>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</si>
  <si>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</si>
  <si>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</si>
  <si>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</si>
  <si>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</si>
  <si>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</si>
  <si>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</si>
  <si>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</si>
  <si>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</si>
  <si>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</si>
  <si>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</si>
  <si>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</si>
  <si>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</si>
  <si>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</si>
  <si>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</si>
  <si>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</si>
  <si>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</si>
  <si>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</si>
  <si>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</si>
  <si>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</si>
  <si>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</si>
  <si>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</si>
  <si>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</si>
  <si>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</si>
  <si>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</si>
  <si>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</si>
  <si>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</si>
  <si>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</si>
  <si>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</si>
  <si>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</si>
  <si>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</si>
  <si>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</si>
  <si>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</si>
  <si>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</si>
  <si>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</si>
  <si>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</si>
  <si>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</si>
  <si>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</si>
  <si>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</si>
  <si>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</si>
  <si>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</si>
  <si>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</si>
  <si>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</si>
  <si>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</si>
  <si>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</si>
  <si>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</si>
  <si>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</si>
  <si>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</si>
  <si>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</si>
  <si>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</si>
  <si>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</si>
  <si>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</si>
  <si>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</si>
  <si>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</si>
  <si>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</si>
  <si>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</si>
  <si>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</si>
  <si>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</si>
  <si>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</si>
  <si>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</si>
  <si>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</si>
  <si>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</si>
  <si>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</si>
  <si>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</si>
  <si>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</si>
  <si>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</si>
  <si>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</si>
  <si>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</si>
  <si>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</si>
  <si>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</si>
  <si>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</si>
  <si>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</si>
  <si>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</si>
  <si>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</si>
  <si>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</si>
  <si>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</si>
  <si>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</si>
  <si>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</si>
  <si>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</si>
  <si>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</si>
  <si>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</si>
  <si>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</si>
  <si>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</si>
  <si>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</si>
  <si>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</si>
  <si>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</si>
  <si>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</si>
  <si>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</si>
  <si>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</si>
  <si>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</si>
  <si>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</si>
  <si>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</si>
  <si>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</si>
  <si>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</si>
  <si>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</si>
  <si>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</si>
  <si>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</si>
  <si>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</si>
  <si>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</si>
  <si>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</si>
  <si>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</si>
  <si>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</si>
  <si>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</si>
  <si>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</si>
  <si>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</si>
  <si>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</si>
  <si>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</si>
  <si>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</si>
  <si>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</si>
  <si>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</si>
  <si>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</si>
  <si>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</si>
  <si>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</si>
  <si>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</si>
  <si>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</si>
  <si>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</si>
  <si>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</si>
  <si>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</si>
  <si>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</si>
  <si>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</si>
  <si>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</si>
  <si>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</si>
  <si>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</si>
  <si>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</si>
  <si>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</si>
  <si>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</si>
  <si>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</si>
  <si>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</si>
  <si>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</si>
  <si>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</si>
  <si>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</si>
  <si>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</si>
  <si>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</si>
  <si>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</si>
  <si>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</si>
  <si>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</si>
  <si>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</si>
  <si>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</si>
  <si>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</si>
  <si>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</si>
  <si>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</si>
  <si>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</si>
  <si>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</si>
  <si>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</si>
  <si>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</si>
  <si>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</si>
  <si>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</si>
  <si>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</si>
  <si>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</si>
  <si>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</si>
  <si>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</si>
  <si>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</si>
  <si>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</si>
  <si>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</si>
  <si>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</si>
  <si>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</si>
  <si>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</si>
  <si>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</si>
  <si>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</si>
  <si>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</si>
  <si>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</si>
  <si>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</si>
  <si>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</si>
  <si>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</si>
  <si>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</si>
  <si>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</si>
  <si>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</si>
  <si>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</si>
  <si>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</si>
  <si>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</si>
  <si>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</si>
  <si>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</si>
  <si>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</si>
  <si>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</si>
  <si>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</si>
  <si>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</si>
  <si>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</si>
  <si>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</si>
  <si>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</si>
  <si>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</si>
  <si>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</si>
  <si>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</si>
  <si>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</si>
  <si>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</si>
  <si>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</si>
  <si>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</si>
  <si>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</si>
  <si>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</si>
  <si>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</si>
  <si>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</si>
  <si>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</si>
  <si>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</si>
  <si>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</si>
  <si>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</si>
  <si>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</si>
  <si>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</si>
  <si>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</si>
  <si>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</si>
  <si>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</si>
  <si>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</si>
  <si>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</si>
  <si>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</si>
  <si>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</si>
  <si>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</si>
  <si>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</si>
  <si>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</si>
  <si>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</si>
  <si>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</si>
  <si>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</si>
  <si>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</si>
  <si>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</si>
  <si>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</si>
  <si>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</si>
  <si>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</si>
  <si>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</si>
  <si>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</si>
  <si>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</si>
  <si>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</si>
  <si>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</si>
  <si>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</si>
  <si>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</si>
  <si>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</si>
  <si>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</si>
  <si>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</si>
  <si>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</si>
  <si>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</si>
  <si>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</si>
  <si>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</si>
  <si>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</si>
  <si>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</si>
  <si>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</si>
  <si>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</si>
  <si>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</si>
  <si>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</si>
  <si>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</si>
  <si>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</si>
  <si>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</si>
  <si>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</si>
  <si>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</si>
  <si>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</si>
  <si>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</si>
  <si>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</si>
  <si>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</si>
  <si>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</si>
  <si>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</si>
  <si>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</si>
  <si>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</si>
  <si>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</si>
  <si>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</si>
  <si>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</si>
  <si>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</si>
  <si>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</si>
  <si>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</si>
  <si>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</si>
  <si>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</si>
  <si>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</si>
  <si>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</si>
  <si>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</si>
  <si>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</si>
  <si>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</si>
  <si>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</si>
  <si>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</si>
  <si>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</si>
  <si>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</si>
  <si>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</si>
  <si>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</si>
  <si>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</si>
  <si>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</si>
  <si>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</si>
  <si>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</si>
  <si>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</si>
  <si>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</si>
  <si>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</si>
  <si>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</si>
  <si>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</si>
  <si>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</si>
  <si>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</si>
  <si>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</si>
  <si>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</si>
  <si>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</si>
  <si>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</si>
  <si>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</si>
  <si>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</si>
  <si>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</si>
  <si>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</si>
  <si>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</si>
  <si>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</si>
  <si>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</si>
  <si>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</si>
  <si>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</si>
  <si>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</si>
  <si>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</si>
  <si>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</si>
  <si>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</si>
  <si>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</si>
  <si>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</si>
  <si>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</si>
  <si>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</si>
  <si>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</si>
  <si>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</si>
  <si>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</si>
  <si>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</si>
  <si>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</si>
  <si>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</si>
  <si>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</si>
  <si>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</si>
  <si>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</si>
  <si>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</si>
  <si>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</si>
  <si>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</si>
  <si>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</si>
  <si>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</si>
  <si>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</si>
  <si>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</si>
  <si>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</si>
  <si>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</si>
  <si>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</si>
  <si>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</si>
  <si>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</si>
  <si>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</si>
  <si>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</si>
  <si>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</si>
  <si>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</si>
  <si>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</si>
  <si>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</si>
  <si>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</si>
  <si>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</si>
  <si>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</si>
  <si>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</si>
  <si>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</si>
  <si>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</si>
  <si>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</si>
  <si>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</si>
  <si>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</si>
  <si>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</si>
  <si>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</si>
  <si>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</si>
  <si>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</si>
  <si>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</si>
  <si>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</si>
  <si>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</si>
  <si>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</si>
  <si>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</si>
  <si>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</si>
  <si>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</si>
  <si>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</si>
  <si>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</si>
  <si>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</si>
  <si>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</si>
  <si>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</si>
  <si>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</si>
  <si>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</si>
  <si>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</si>
  <si>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</si>
  <si>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</si>
  <si>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</si>
  <si>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</si>
  <si>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</si>
  <si>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</si>
  <si>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</si>
  <si>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</si>
  <si>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</si>
  <si>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</si>
  <si>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</si>
  <si>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</si>
  <si>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</si>
  <si>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</si>
  <si>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</si>
  <si>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</si>
  <si>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</si>
  <si>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</si>
  <si>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</si>
  <si>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</si>
  <si>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</si>
  <si>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</si>
  <si>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</si>
  <si>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</si>
  <si>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</si>
  <si>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</si>
  <si>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</si>
  <si>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</si>
  <si>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</si>
  <si>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</si>
  <si>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</si>
  <si>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</si>
  <si>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</si>
  <si>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</si>
  <si>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</si>
  <si>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</si>
  <si>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</si>
  <si>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</si>
  <si>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</si>
  <si>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</si>
  <si>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</si>
  <si>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</si>
  <si>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</si>
  <si>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</si>
  <si>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</si>
  <si>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</si>
  <si>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</si>
  <si>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</si>
  <si>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</si>
  <si>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</si>
  <si>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</si>
  <si>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</si>
  <si>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</si>
  <si>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</si>
  <si>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</si>
  <si>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</si>
  <si>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</si>
  <si>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</si>
  <si>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</si>
  <si>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</si>
  <si>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</si>
  <si>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</si>
  <si>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</si>
  <si>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</si>
  <si>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</si>
  <si>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</si>
  <si>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</si>
  <si>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</si>
  <si>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</si>
  <si>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</si>
  <si>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</si>
  <si>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</si>
  <si>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</si>
  <si>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</si>
  <si>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</si>
  <si>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</si>
  <si>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</si>
  <si>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</si>
  <si>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</si>
  <si>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</si>
  <si>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</si>
  <si>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</si>
  <si>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</si>
  <si>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</si>
  <si>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</si>
  <si>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</si>
  <si>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</si>
  <si>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</si>
  <si>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</si>
  <si>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</si>
  <si>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</si>
  <si>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</si>
  <si>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</si>
  <si>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</si>
  <si>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</si>
  <si>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</si>
  <si>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</si>
  <si>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</si>
  <si>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</si>
  <si>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</si>
  <si>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</si>
  <si>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</si>
  <si>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</si>
  <si>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</si>
  <si>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</si>
  <si>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</si>
  <si>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</si>
  <si>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</si>
  <si>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</si>
  <si>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</si>
  <si>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</si>
  <si>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</si>
  <si>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</si>
  <si>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</si>
  <si>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</si>
  <si>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</si>
  <si>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</si>
  <si>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</si>
  <si>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</si>
  <si>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</si>
  <si>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</si>
  <si>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</si>
  <si>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</si>
  <si>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</si>
  <si>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</si>
  <si>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</si>
  <si>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</si>
  <si>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</si>
  <si>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</si>
  <si>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</si>
  <si>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</si>
  <si>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</si>
  <si>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</si>
  <si>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</si>
  <si>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</si>
  <si>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</si>
  <si>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</si>
  <si>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</si>
  <si>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</si>
  <si>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</si>
  <si>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</si>
  <si>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</si>
  <si>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</si>
  <si>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</si>
  <si>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</si>
  <si>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</si>
  <si>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</si>
  <si>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</si>
  <si>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</si>
  <si>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</si>
  <si>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</si>
  <si>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</si>
  <si>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</si>
  <si>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</si>
  <si>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</si>
  <si>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</si>
  <si>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</si>
  <si>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</si>
  <si>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</si>
  <si>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</si>
  <si>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</si>
  <si>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</si>
  <si>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</si>
  <si>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</si>
  <si>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</si>
  <si>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</si>
  <si>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</si>
  <si>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</si>
  <si>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</si>
  <si>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</si>
  <si>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</si>
  <si>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</si>
  <si>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</si>
  <si>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</si>
  <si>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</si>
  <si>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</si>
  <si>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</si>
  <si>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</si>
  <si>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</si>
  <si>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</si>
  <si>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</si>
  <si>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</si>
  <si>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</si>
  <si>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</si>
  <si>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</si>
  <si>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</si>
  <si>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</si>
  <si>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</si>
  <si>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</si>
  <si>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</si>
  <si>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</si>
  <si>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</si>
  <si>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</si>
  <si>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</si>
  <si>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</si>
  <si>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</si>
  <si>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</si>
  <si>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</si>
  <si>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</si>
  <si>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</si>
  <si>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</si>
  <si>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</si>
  <si>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</si>
  <si>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</si>
  <si>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</si>
  <si>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</si>
  <si>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</si>
  <si>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</si>
  <si>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</si>
  <si>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</si>
  <si>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</si>
  <si>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</si>
  <si>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</si>
  <si>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</si>
  <si>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</si>
  <si>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</si>
  <si>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</si>
  <si>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</si>
  <si>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</si>
  <si>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</si>
  <si>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</si>
  <si>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</si>
  <si>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</si>
  <si>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</si>
  <si>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</si>
  <si>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</si>
  <si>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</si>
  <si>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</si>
  <si>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</si>
  <si>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</si>
  <si>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</si>
  <si>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</si>
  <si>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</si>
  <si>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</si>
  <si>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</si>
  <si>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</si>
  <si>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</si>
  <si>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</si>
  <si>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</si>
  <si>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</si>
  <si>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</si>
  <si>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</si>
  <si>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</si>
  <si>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</si>
  <si>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</si>
  <si>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</si>
  <si>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</si>
  <si>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</si>
  <si>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</si>
  <si>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</si>
  <si>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</si>
  <si>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</si>
  <si>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</si>
  <si>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</si>
  <si>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</si>
  <si>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</si>
  <si>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</si>
  <si>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</si>
  <si>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</si>
  <si>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</si>
  <si>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</si>
  <si>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</si>
  <si>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</si>
  <si>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</si>
  <si>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</si>
  <si>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</si>
  <si>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</si>
  <si>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</si>
  <si>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</si>
  <si>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</si>
  <si>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</si>
  <si>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</si>
  <si>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</si>
  <si>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</si>
  <si>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</si>
  <si>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</si>
  <si>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</si>
  <si>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</si>
  <si>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</si>
  <si>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</si>
  <si>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</si>
  <si>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</si>
  <si>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</si>
  <si>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</si>
  <si>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</si>
  <si>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</si>
  <si>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</si>
  <si>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</si>
  <si>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</si>
  <si>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</si>
  <si>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</si>
  <si>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</si>
  <si>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</si>
  <si>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</si>
  <si>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</si>
  <si>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</si>
  <si>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</si>
  <si>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</si>
  <si>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</si>
  <si>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</si>
  <si>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</si>
  <si>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</si>
  <si>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</si>
  <si>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</si>
  <si>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</si>
  <si>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</si>
  <si>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</si>
  <si>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</si>
  <si>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</si>
  <si>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</si>
  <si>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</si>
  <si>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</si>
  <si>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</si>
  <si>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</si>
  <si>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</si>
  <si>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</si>
  <si>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</si>
  <si>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</si>
  <si>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</si>
  <si>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</si>
  <si>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</si>
  <si>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</si>
  <si>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</si>
  <si>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</si>
  <si>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</si>
  <si>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</si>
  <si>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</si>
  <si>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</si>
  <si>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</si>
  <si>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</si>
  <si>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</si>
  <si>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</si>
  <si>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</si>
  <si>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</si>
  <si>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</si>
  <si>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</si>
  <si>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</si>
  <si>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</si>
  <si>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</si>
  <si>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</si>
  <si>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</si>
  <si>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</si>
  <si>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</si>
  <si>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</si>
  <si>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</si>
  <si>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</si>
  <si>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</si>
  <si>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</si>
  <si>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</si>
  <si>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</si>
  <si>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</si>
  <si>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</si>
  <si>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</si>
  <si>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</si>
  <si>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</si>
  <si>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</si>
  <si>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</si>
  <si>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</si>
  <si>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</si>
  <si>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</si>
  <si>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</si>
  <si>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</si>
  <si>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</si>
  <si>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</si>
  <si>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</si>
  <si>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</si>
  <si>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</si>
  <si>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</si>
  <si>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</si>
  <si>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</si>
  <si>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</si>
  <si>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</si>
  <si>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</si>
  <si>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</si>
  <si>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</si>
  <si>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</si>
  <si>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</si>
  <si>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</si>
  <si>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</si>
  <si>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</si>
  <si>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</si>
  <si>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</si>
  <si>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</si>
  <si>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</si>
  <si>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</si>
  <si>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</si>
  <si>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</si>
  <si>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</si>
  <si>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</si>
  <si>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</si>
  <si>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</si>
  <si>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</si>
  <si>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</si>
  <si>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</si>
  <si>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</si>
  <si>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</si>
  <si>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</si>
  <si>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</si>
  <si>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</si>
  <si>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</si>
  <si>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</si>
  <si>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</si>
  <si>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</si>
  <si>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</si>
  <si>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</si>
  <si>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</si>
  <si>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</si>
  <si>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</si>
  <si>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</si>
  <si>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</si>
  <si>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</si>
  <si>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</si>
  <si>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</si>
  <si>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</si>
  <si>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</si>
  <si>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</si>
  <si>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</si>
  <si>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</si>
  <si>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</si>
  <si>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</si>
  <si>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</si>
  <si>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</si>
  <si>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</si>
  <si>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</si>
  <si>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</si>
  <si>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</si>
  <si>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</si>
  <si>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</si>
  <si>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</si>
  <si>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</si>
  <si>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</si>
  <si>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</si>
  <si>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</si>
  <si>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</si>
  <si>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</si>
  <si>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</si>
  <si>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</si>
  <si>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</si>
  <si>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</si>
  <si>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</si>
  <si>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</si>
  <si>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</si>
  <si>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</si>
  <si>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</si>
  <si>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</si>
  <si>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</si>
  <si>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</si>
  <si>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</si>
  <si>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</si>
  <si>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</si>
  <si>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</si>
  <si>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</si>
  <si>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</si>
  <si>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</si>
  <si>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</si>
  <si>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</si>
  <si>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</si>
  <si>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</si>
  <si>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</si>
  <si>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</si>
  <si>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</si>
  <si>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</si>
  <si>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</si>
  <si>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</si>
  <si>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</si>
  <si>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</si>
  <si>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</si>
  <si>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</si>
  <si>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</si>
  <si>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</si>
  <si>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</si>
  <si>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</si>
  <si>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</si>
  <si>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</si>
  <si>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</si>
  <si>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</si>
  <si>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</si>
  <si>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</si>
  <si>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</si>
  <si>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</si>
  <si>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</si>
  <si>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</si>
  <si>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</si>
  <si>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</si>
  <si>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</si>
  <si>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</si>
  <si>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</si>
  <si>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</si>
  <si>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</si>
  <si>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</si>
  <si>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</si>
  <si>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</si>
  <si>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</si>
  <si>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</si>
  <si>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</si>
  <si>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</si>
  <si>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</si>
  <si>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</si>
  <si>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</si>
  <si>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</si>
  <si>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</si>
  <si>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</si>
  <si>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</si>
  <si>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</si>
  <si>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</si>
  <si>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</si>
  <si>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</si>
  <si>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</si>
  <si>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</si>
  <si>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</si>
  <si>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</si>
  <si>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</si>
  <si>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</si>
  <si>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</si>
  <si>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</si>
  <si>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</si>
  <si>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</si>
  <si>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</si>
  <si>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</si>
  <si>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</si>
  <si>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</si>
  <si>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</si>
  <si>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</si>
  <si>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</si>
  <si>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</si>
  <si>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</si>
  <si>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</si>
  <si>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</si>
  <si>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</si>
  <si>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</si>
  <si>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</si>
  <si>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</si>
  <si>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</si>
  <si>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</si>
  <si>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</si>
  <si>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</si>
  <si>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</si>
  <si>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</si>
  <si>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</si>
  <si>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</si>
  <si>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</si>
  <si>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</si>
  <si>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</si>
  <si>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</si>
  <si>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</si>
  <si>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</si>
  <si>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</si>
  <si>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</si>
  <si>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</si>
  <si>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</si>
  <si>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</si>
  <si>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</si>
  <si>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</si>
  <si>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</si>
  <si>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</si>
  <si>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</si>
  <si>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</si>
  <si>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</si>
  <si>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</si>
  <si>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</si>
  <si>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</si>
  <si>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</si>
  <si>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</si>
  <si>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</si>
  <si>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</si>
  <si>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</si>
  <si>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</si>
  <si>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</si>
  <si>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</si>
  <si>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</si>
  <si>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</si>
  <si>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</si>
  <si>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</si>
  <si>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</si>
  <si>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</si>
  <si>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</si>
  <si>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</si>
  <si>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</si>
  <si>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</si>
  <si>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</si>
  <si>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</si>
  <si>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</si>
  <si>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</si>
  <si>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</si>
  <si>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</si>
  <si>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</si>
  <si>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</si>
  <si>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</si>
  <si>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</si>
  <si>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</si>
  <si>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</si>
  <si>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</si>
  <si>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</si>
  <si>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</si>
  <si>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</si>
  <si>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</si>
  <si>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</si>
  <si>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</si>
  <si>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</si>
  <si>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</si>
  <si>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</si>
  <si>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</si>
  <si>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</si>
  <si>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</si>
  <si>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</si>
  <si>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</si>
  <si>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</si>
  <si>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</si>
  <si>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</si>
  <si>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</si>
  <si>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</si>
  <si>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</si>
  <si>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</si>
  <si>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</si>
  <si>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</si>
  <si>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</si>
  <si>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</si>
  <si>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</si>
  <si>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</si>
  <si>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</si>
  <si>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</si>
  <si>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</si>
  <si>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</si>
  <si>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</si>
  <si>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</si>
  <si>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</si>
  <si>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</si>
  <si>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</si>
  <si>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</si>
  <si>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</si>
  <si>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</si>
  <si>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</si>
  <si>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</si>
  <si>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</si>
  <si>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</si>
  <si>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</si>
  <si>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</si>
  <si>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</si>
  <si>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</si>
  <si>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</si>
  <si>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</si>
  <si>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</si>
  <si>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</si>
  <si>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</si>
  <si>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</si>
  <si>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</si>
  <si>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</si>
  <si>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</si>
  <si>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</si>
  <si>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</si>
  <si>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</si>
  <si>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</si>
  <si>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</si>
  <si>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</si>
  <si>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</si>
  <si>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</si>
  <si>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</si>
  <si>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</si>
  <si>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</si>
  <si>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</si>
  <si>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</si>
  <si>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</si>
  <si>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</si>
  <si>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</si>
  <si>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</si>
  <si>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</si>
  <si>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</si>
  <si>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</si>
  <si>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</si>
  <si>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</si>
  <si>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</si>
  <si>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</si>
  <si>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</si>
  <si>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</si>
  <si>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</si>
  <si>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</si>
  <si>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</si>
  <si>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</si>
  <si>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</si>
  <si>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</si>
  <si>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</si>
  <si>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</si>
  <si>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</si>
  <si>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</si>
  <si>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</si>
  <si>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</si>
  <si>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</si>
  <si>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</si>
  <si>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</si>
  <si>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</si>
  <si>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</si>
  <si>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</si>
  <si>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</si>
  <si>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</si>
  <si>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</si>
  <si>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</si>
  <si>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</si>
  <si>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</si>
  <si>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</si>
  <si>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</si>
  <si>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</si>
  <si>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</si>
  <si>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</si>
  <si>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</si>
  <si>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</si>
  <si>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</si>
  <si>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</si>
  <si>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</si>
  <si>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</si>
  <si>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</si>
  <si>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</si>
  <si>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</si>
  <si>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</si>
  <si>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</si>
  <si>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</si>
  <si>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</si>
  <si>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</si>
  <si>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</si>
  <si>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</si>
  <si>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</si>
  <si>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</si>
  <si>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</si>
  <si>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</si>
  <si>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</si>
  <si>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</si>
  <si>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</si>
  <si>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</si>
  <si>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</si>
  <si>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</si>
  <si>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</si>
  <si>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</si>
  <si>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</si>
  <si>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</si>
  <si>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</si>
  <si>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</si>
  <si>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</si>
  <si>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</si>
  <si>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</si>
  <si>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</si>
  <si>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</si>
  <si>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</si>
  <si>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</si>
  <si>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</si>
  <si>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</si>
  <si>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</si>
  <si>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</si>
  <si>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</si>
  <si>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</si>
  <si>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</si>
  <si>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</si>
  <si>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</si>
  <si>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</si>
  <si>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</si>
  <si>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</si>
  <si>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</si>
  <si>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</si>
  <si>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</si>
  <si>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</si>
  <si>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</si>
  <si>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</si>
  <si>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</si>
  <si>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</si>
  <si>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</si>
  <si>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</si>
  <si>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</si>
  <si>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</si>
  <si>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</si>
  <si>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</si>
  <si>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</si>
  <si>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</si>
  <si>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</si>
  <si>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</si>
  <si>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</si>
  <si>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</si>
  <si>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</si>
  <si>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</si>
  <si>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</si>
  <si>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</si>
  <si>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</si>
  <si>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</si>
  <si>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</si>
  <si>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</si>
  <si>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</si>
  <si>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</si>
  <si>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</si>
  <si>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</si>
  <si>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</si>
  <si>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</si>
  <si>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</si>
  <si>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</si>
  <si>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</si>
  <si>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</si>
  <si>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</si>
  <si>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</si>
  <si>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</si>
  <si>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</si>
  <si>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</si>
  <si>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</si>
  <si>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</si>
  <si>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</si>
  <si>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</si>
  <si>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</si>
  <si>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</si>
  <si>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</si>
  <si>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</si>
  <si>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</si>
  <si>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</si>
  <si>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</si>
  <si>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</si>
  <si>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</si>
  <si>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</si>
  <si>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</si>
  <si>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</si>
  <si>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</si>
  <si>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</si>
  <si>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</si>
  <si>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</si>
  <si>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</si>
  <si>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</si>
  <si>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</si>
  <si>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</si>
  <si>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</si>
  <si>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</si>
  <si>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</si>
  <si>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</si>
  <si>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</si>
  <si>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</si>
  <si>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</si>
  <si>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</si>
  <si>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</si>
  <si>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</si>
  <si>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</si>
  <si>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</si>
  <si>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</si>
  <si>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</si>
  <si>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</si>
  <si>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</si>
  <si>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</si>
  <si>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</si>
  <si>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</si>
  <si>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</si>
  <si>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</si>
  <si>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</si>
  <si>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</si>
  <si>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</si>
  <si>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</si>
  <si>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</si>
  <si>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</si>
  <si>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</si>
  <si>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</si>
  <si>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</si>
  <si>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</si>
  <si>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</si>
  <si>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</si>
  <si>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</si>
  <si>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</si>
  <si>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</si>
  <si>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</si>
  <si>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</si>
  <si>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</si>
  <si>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</si>
  <si>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</si>
  <si>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</si>
  <si>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</si>
  <si>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</si>
  <si>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</si>
  <si>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</si>
  <si>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</si>
  <si>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</si>
  <si>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</si>
  <si>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</si>
  <si>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</si>
  <si>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</si>
  <si>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</si>
  <si>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</si>
  <si>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</si>
  <si>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</si>
  <si>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</si>
  <si>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</si>
  <si>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</si>
  <si>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</si>
  <si>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</si>
  <si>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</si>
  <si>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</si>
  <si>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</si>
  <si>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</si>
  <si>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</si>
  <si>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</si>
  <si>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</si>
  <si>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</si>
  <si>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</si>
  <si>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</si>
  <si>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</si>
  <si>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</si>
  <si>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</si>
  <si>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</si>
  <si>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</si>
  <si>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</si>
  <si>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</si>
  <si>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</si>
  <si>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</si>
  <si>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</si>
  <si>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</si>
  <si>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</si>
  <si>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</si>
  <si>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</si>
  <si>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</si>
  <si>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</si>
  <si>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</si>
  <si>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</si>
  <si>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</si>
  <si>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</si>
  <si>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</si>
  <si>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</si>
  <si>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</si>
  <si>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</si>
  <si>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</si>
  <si>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</si>
  <si>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</si>
  <si>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</si>
  <si>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</si>
  <si>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</si>
  <si>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</si>
  <si>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</si>
  <si>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</si>
  <si>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</si>
  <si>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</si>
  <si>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</si>
  <si>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</si>
  <si>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</si>
  <si>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</si>
  <si>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</si>
  <si>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</si>
  <si>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</si>
  <si>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</si>
  <si>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</si>
  <si>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</si>
  <si>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</si>
  <si>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</si>
  <si>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</si>
  <si>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</si>
  <si>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</si>
  <si>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</si>
  <si>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</si>
  <si>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</si>
  <si>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</si>
  <si>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</si>
  <si>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</si>
  <si>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</si>
  <si>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</si>
  <si>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</si>
  <si>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</si>
  <si>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</si>
  <si>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</si>
  <si>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</si>
  <si>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</si>
  <si>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</si>
  <si>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</si>
  <si>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</si>
  <si>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</si>
  <si>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</si>
  <si>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</si>
  <si>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</si>
  <si>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</si>
  <si>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</si>
  <si>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</si>
  <si>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</si>
  <si>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</si>
  <si>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</si>
  <si>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</si>
  <si>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</si>
  <si>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</si>
  <si>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</si>
  <si>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</si>
  <si>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</si>
  <si>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</si>
  <si>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</si>
  <si>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</si>
  <si>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</si>
  <si>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</si>
  <si>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</si>
  <si>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</si>
  <si>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</si>
  <si>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</si>
  <si>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</si>
  <si>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</si>
  <si>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</si>
  <si>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</si>
  <si>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</si>
  <si>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</si>
  <si>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</si>
  <si>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</si>
  <si>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</si>
  <si>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</si>
  <si>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</si>
  <si>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</si>
  <si>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</si>
  <si>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</si>
  <si>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</si>
  <si>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</si>
  <si>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</si>
  <si>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</si>
  <si>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</si>
  <si>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</si>
  <si>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</si>
  <si>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</si>
  <si>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</si>
  <si>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</si>
  <si>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</si>
  <si>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</si>
  <si>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</si>
  <si>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</si>
  <si>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</si>
  <si>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</si>
  <si>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</si>
  <si>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</si>
  <si>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</si>
  <si>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</si>
  <si>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</si>
  <si>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</si>
  <si>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</si>
  <si>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</si>
  <si>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</si>
  <si>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</si>
  <si>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</si>
  <si>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</si>
  <si>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</si>
  <si>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</si>
  <si>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</si>
  <si>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</si>
  <si>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</si>
  <si>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</si>
  <si>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</si>
  <si>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</si>
  <si>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</si>
  <si>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</si>
  <si>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</si>
  <si>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</si>
  <si>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</si>
  <si>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</si>
  <si>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</si>
  <si>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</si>
  <si>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</si>
  <si>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</si>
  <si>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</si>
  <si>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</si>
  <si>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</si>
  <si>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</si>
  <si>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</si>
  <si>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</si>
  <si>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</si>
  <si>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</si>
  <si>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</si>
  <si>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</si>
  <si>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</si>
  <si>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</si>
  <si>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</si>
  <si>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</si>
  <si>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</si>
  <si>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</si>
  <si>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</si>
  <si>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</si>
  <si>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</si>
  <si>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</si>
  <si>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</si>
  <si>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</si>
  <si>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</si>
  <si>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</si>
  <si>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</si>
  <si>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</si>
  <si>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</si>
  <si>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</si>
  <si>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</si>
  <si>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</si>
  <si>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</si>
  <si>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</si>
  <si>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</si>
  <si>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</si>
  <si>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</si>
  <si>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</si>
  <si>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</si>
  <si>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</si>
  <si>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</si>
  <si>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</si>
  <si>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</si>
  <si>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</si>
  <si>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</si>
  <si>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</si>
  <si>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</si>
  <si>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</si>
  <si>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</si>
  <si>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</si>
  <si>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</si>
  <si>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</si>
  <si>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</si>
  <si>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</si>
  <si>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</si>
  <si>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</si>
  <si>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</si>
  <si>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</si>
  <si>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</si>
  <si>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</si>
  <si>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</si>
  <si>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</si>
  <si>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</si>
  <si>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</si>
  <si>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</si>
  <si>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</si>
  <si>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</si>
  <si>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</si>
  <si>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</si>
  <si>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</si>
  <si>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</si>
  <si>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</si>
  <si>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</si>
  <si>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</si>
  <si>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</si>
  <si>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</si>
  <si>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</si>
  <si>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</si>
  <si>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</si>
  <si>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</si>
  <si>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</si>
  <si>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</si>
  <si>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</si>
  <si>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</si>
  <si>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</si>
  <si>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</si>
  <si>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</si>
  <si>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</si>
  <si>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</si>
  <si>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</si>
  <si>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</si>
  <si>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</si>
  <si>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</si>
  <si>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</si>
  <si>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</si>
  <si>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</si>
  <si>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</si>
  <si>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</si>
  <si>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</si>
  <si>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</si>
  <si>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</si>
  <si>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</si>
  <si>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</si>
  <si>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</si>
  <si>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</si>
  <si>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</si>
  <si>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</si>
  <si>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</si>
  <si>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</si>
  <si>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</si>
  <si>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</si>
  <si>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</si>
  <si>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</si>
  <si>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</si>
  <si>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</si>
  <si>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</si>
  <si>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</si>
  <si>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</si>
  <si>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</si>
  <si>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</si>
  <si>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</si>
  <si>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</si>
  <si>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</si>
  <si>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</si>
  <si>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</si>
  <si>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</si>
  <si>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</si>
  <si>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</si>
  <si>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</si>
  <si>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</si>
  <si>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</si>
  <si>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</si>
  <si>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</si>
  <si>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</si>
  <si>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</si>
  <si>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</si>
  <si>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</si>
  <si>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</si>
  <si>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</si>
  <si>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</si>
  <si>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</si>
  <si>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</si>
  <si>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</si>
  <si>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</si>
  <si>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</si>
  <si>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</si>
  <si>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</si>
  <si>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</si>
  <si>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</si>
  <si>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</si>
  <si>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</si>
  <si>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</si>
  <si>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</si>
  <si>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</si>
  <si>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</si>
  <si>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</si>
  <si>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</si>
  <si>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</si>
  <si>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</si>
  <si>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</si>
  <si>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</si>
  <si>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</si>
  <si>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</si>
  <si>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</si>
  <si>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</si>
  <si>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</si>
  <si>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</si>
  <si>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</si>
  <si>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</si>
  <si>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</si>
  <si>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</si>
  <si>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</si>
  <si>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</si>
  <si>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</si>
  <si>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</si>
  <si>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</si>
  <si>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</si>
  <si>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</si>
  <si>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</si>
  <si>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</si>
  <si>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</si>
  <si>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</si>
  <si>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</si>
  <si>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</si>
  <si>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</si>
  <si>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</si>
  <si>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</si>
  <si>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</si>
  <si>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</si>
  <si>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</si>
  <si>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</si>
  <si>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</si>
  <si>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</si>
  <si>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</si>
  <si>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</si>
  <si>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</si>
  <si>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</si>
  <si>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</si>
  <si>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</si>
  <si>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</si>
  <si>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</si>
  <si>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</si>
  <si>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</si>
  <si>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</si>
  <si>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</si>
  <si>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</si>
  <si>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</si>
  <si>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</si>
  <si>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</si>
  <si>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</si>
  <si>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</si>
  <si>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</si>
  <si>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</si>
  <si>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</si>
  <si>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</si>
  <si>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</si>
  <si>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</si>
  <si>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</si>
  <si>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</si>
  <si>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</si>
  <si>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</si>
  <si>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</si>
  <si>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</si>
  <si>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</si>
  <si>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</si>
  <si>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</si>
  <si>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</si>
  <si>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</si>
  <si>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</si>
  <si>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</si>
  <si>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</si>
  <si>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</si>
  <si>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</si>
  <si>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</si>
  <si>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</si>
  <si>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</si>
  <si>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</si>
  <si>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</si>
  <si>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</si>
  <si>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</si>
  <si>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</si>
  <si>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</si>
  <si>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</si>
  <si>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</si>
  <si>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</si>
  <si>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</si>
  <si>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</si>
  <si>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</si>
  <si>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</si>
  <si>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</si>
  <si>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</si>
  <si>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</si>
  <si>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</si>
  <si>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</si>
  <si>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</si>
  <si>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</si>
  <si>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</si>
  <si>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</si>
  <si>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</si>
  <si>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</si>
  <si>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</si>
  <si>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</si>
  <si>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</si>
  <si>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</si>
  <si>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</si>
  <si>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</si>
  <si>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</si>
  <si>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</si>
  <si>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</si>
  <si>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</si>
  <si>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</si>
  <si>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</si>
  <si>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</si>
  <si>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</si>
  <si>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</si>
  <si>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</si>
  <si>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</si>
  <si>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</si>
  <si>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</si>
  <si>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</si>
  <si>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</si>
  <si>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</si>
  <si>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</si>
  <si>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</si>
  <si>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</si>
  <si>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</si>
  <si>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</si>
  <si>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</si>
  <si>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</si>
  <si>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</si>
  <si>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</si>
  <si>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</si>
  <si>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</si>
  <si>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</si>
  <si>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</si>
  <si>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</si>
  <si>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</si>
  <si>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</si>
  <si>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</si>
  <si>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</si>
  <si>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</si>
  <si>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</si>
  <si>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</si>
  <si>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</si>
  <si>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</si>
  <si>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</si>
  <si>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</si>
  <si>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</si>
  <si>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</si>
  <si>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</si>
  <si>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</si>
  <si>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</si>
  <si>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</si>
  <si>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</si>
  <si>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</si>
  <si>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</si>
  <si>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</si>
  <si>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</si>
  <si>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</si>
  <si>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</si>
  <si>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</si>
  <si>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</si>
  <si>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</si>
  <si>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</si>
  <si>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</si>
  <si>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</si>
  <si>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</si>
  <si>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</si>
  <si>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</si>
  <si>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</si>
  <si>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</si>
  <si>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</si>
  <si>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</si>
  <si>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</si>
  <si>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</si>
  <si>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</si>
  <si>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</si>
  <si>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</si>
  <si>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</si>
  <si>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</si>
  <si>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</si>
  <si>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</si>
  <si>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</si>
  <si>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</si>
  <si>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</si>
  <si>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</si>
  <si>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</si>
  <si>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</si>
  <si>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</si>
  <si>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</si>
  <si>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</si>
  <si>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</si>
  <si>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</si>
  <si>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</si>
  <si>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</si>
  <si>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</si>
  <si>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</si>
  <si>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</si>
  <si>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</si>
  <si>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</si>
  <si>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</si>
  <si>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</si>
  <si>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</si>
  <si>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</si>
  <si>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</si>
  <si>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</si>
  <si>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</si>
  <si>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</si>
  <si>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</si>
  <si>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</si>
  <si>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</si>
  <si>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</si>
  <si>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</si>
  <si>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</si>
  <si>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</si>
  <si>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</si>
  <si>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</si>
  <si>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</si>
  <si>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</si>
  <si>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</si>
  <si>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</si>
  <si>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</si>
  <si>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</si>
  <si>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</si>
  <si>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</si>
  <si>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</si>
  <si>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</si>
  <si>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</si>
  <si>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</si>
  <si>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</si>
  <si>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</si>
  <si>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</si>
  <si>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</si>
  <si>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</si>
  <si>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</si>
  <si>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</si>
  <si>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</si>
  <si>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</si>
  <si>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</si>
  <si>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</si>
  <si>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</si>
  <si>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</si>
  <si>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</si>
  <si>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</si>
  <si>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</si>
  <si>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</si>
  <si>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</si>
  <si>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</si>
  <si>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</si>
  <si>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</si>
  <si>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</si>
  <si>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</si>
  <si>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</si>
  <si>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</si>
  <si>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</si>
  <si>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</si>
  <si>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</si>
  <si>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</si>
  <si>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</si>
  <si>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</si>
  <si>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</si>
  <si>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</si>
  <si>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</si>
  <si>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</si>
  <si>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</si>
  <si>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</si>
  <si>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</si>
  <si>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</si>
  <si>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</si>
  <si>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</si>
  <si>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</si>
  <si>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</si>
  <si>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</si>
  <si>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</si>
  <si>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</si>
  <si>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</si>
  <si>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</si>
  <si>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</si>
  <si>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</si>
  <si>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</si>
  <si>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</si>
  <si>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</si>
  <si>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</si>
  <si>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</si>
  <si>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</si>
  <si>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</si>
  <si>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</si>
  <si>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</si>
  <si>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</si>
  <si>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</si>
  <si>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</si>
  <si>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</si>
  <si>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</si>
  <si>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</si>
  <si>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</si>
  <si>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</si>
  <si>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</si>
  <si>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</si>
  <si>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</si>
  <si>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</si>
  <si>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</si>
  <si>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</si>
  <si>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</si>
  <si>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</si>
  <si>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</si>
  <si>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</si>
  <si>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</si>
  <si>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</si>
  <si>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</si>
  <si>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</si>
  <si>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</si>
  <si>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</si>
  <si>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</si>
  <si>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</si>
  <si>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</si>
  <si>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</si>
  <si>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</si>
  <si>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</si>
  <si>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</si>
  <si>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</si>
  <si>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</si>
  <si>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</si>
  <si>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</si>
  <si>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</si>
  <si>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</si>
  <si>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</si>
  <si>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</si>
  <si>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</si>
  <si>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</si>
  <si>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</si>
  <si>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</si>
  <si>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</si>
  <si>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</si>
  <si>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</si>
  <si>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</si>
  <si>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</si>
  <si>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</si>
  <si>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</si>
  <si>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</si>
  <si>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</si>
  <si>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</si>
  <si>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</si>
  <si>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</si>
  <si>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</si>
  <si>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</si>
  <si>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</si>
  <si>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</si>
  <si>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</si>
  <si>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</si>
  <si>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</si>
  <si>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</si>
  <si>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</si>
  <si>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</si>
  <si>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</si>
  <si>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</si>
  <si>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</si>
  <si>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</si>
  <si>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</si>
  <si>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</si>
  <si>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</si>
  <si>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</si>
  <si>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</si>
  <si>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</si>
  <si>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</si>
  <si>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</si>
  <si>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</si>
  <si>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</si>
  <si>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</si>
  <si>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</si>
  <si>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</si>
  <si>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</si>
  <si>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</si>
  <si>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</si>
  <si>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</si>
  <si>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</si>
  <si>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</si>
  <si>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</si>
  <si>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</si>
  <si>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</si>
  <si>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</si>
  <si>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</si>
  <si>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</si>
  <si>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</si>
  <si>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</si>
  <si>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</si>
  <si>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</si>
  <si>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</si>
  <si>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</si>
  <si>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</si>
  <si>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</si>
  <si>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</si>
  <si>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</si>
  <si>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</si>
  <si>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</si>
  <si>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</si>
  <si>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</si>
  <si>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</si>
  <si>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</si>
  <si>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</si>
  <si>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</si>
  <si>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</si>
  <si>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</si>
  <si>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</si>
  <si>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</si>
  <si>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</si>
  <si>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</si>
  <si>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</si>
  <si>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</si>
  <si>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</si>
  <si>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</si>
  <si>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</si>
  <si>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</si>
  <si>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</si>
  <si>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</si>
  <si>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</si>
  <si>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</si>
  <si>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</si>
  <si>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</si>
  <si>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</si>
  <si>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</si>
  <si>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</si>
  <si>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</si>
  <si>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</si>
  <si>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</si>
  <si>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</si>
  <si>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</si>
  <si>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</si>
  <si>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</si>
  <si>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</si>
  <si>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</si>
  <si>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</si>
  <si>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</si>
  <si>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</si>
  <si>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</si>
  <si>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</si>
  <si>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</si>
  <si>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</si>
  <si>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</si>
  <si>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</si>
  <si>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</si>
  <si>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</si>
  <si>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</si>
  <si>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</si>
  <si>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</si>
  <si>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</si>
  <si>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</si>
  <si>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</si>
  <si>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</si>
  <si>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</si>
  <si>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</si>
  <si>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</si>
  <si>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</si>
  <si>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</si>
  <si>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</si>
  <si>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</si>
  <si>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</si>
  <si>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</si>
  <si>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</si>
  <si>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</si>
  <si>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</si>
  <si>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</si>
  <si>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</si>
  <si>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</si>
  <si>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</si>
  <si>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</si>
  <si>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</si>
  <si>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</si>
  <si>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</si>
  <si>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</si>
  <si>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</si>
  <si>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</si>
  <si>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</si>
  <si>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</si>
  <si>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</si>
  <si>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</si>
  <si>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</si>
  <si>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</si>
  <si>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</si>
  <si>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</si>
  <si>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</si>
  <si>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</si>
  <si>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</si>
  <si>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</si>
  <si>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</si>
  <si>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</si>
  <si>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</si>
  <si>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</si>
  <si>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</si>
  <si>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</si>
  <si>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</si>
  <si>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</si>
  <si>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</si>
  <si>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</si>
  <si>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</si>
  <si>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</si>
  <si>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</si>
  <si>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</si>
  <si>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</si>
  <si>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</si>
  <si>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</si>
  <si>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</si>
  <si>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</si>
  <si>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</si>
  <si>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</si>
  <si>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</si>
  <si>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</si>
  <si>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</si>
  <si>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</si>
  <si>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</si>
  <si>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</si>
  <si>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</si>
  <si>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</si>
  <si>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</si>
  <si>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</si>
  <si>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</si>
  <si>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</si>
  <si>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</si>
  <si>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</si>
  <si>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</si>
  <si>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</si>
  <si>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</si>
  <si>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</si>
  <si>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</si>
  <si>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</si>
  <si>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</si>
  <si>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</si>
  <si>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</si>
  <si>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</si>
  <si>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</si>
  <si>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</si>
  <si>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</si>
  <si>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</si>
  <si>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</si>
  <si>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</si>
  <si>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</si>
  <si>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</si>
  <si>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</si>
  <si>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</si>
  <si>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</si>
  <si>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</si>
  <si>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</si>
  <si>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</si>
  <si>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</si>
  <si>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</si>
  <si>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</si>
  <si>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</si>
  <si>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</si>
  <si>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</si>
  <si>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</si>
  <si>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</si>
  <si>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</si>
  <si>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</si>
  <si>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</si>
  <si>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</si>
  <si>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</si>
  <si>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</si>
  <si>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</si>
  <si>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</si>
  <si>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</si>
  <si>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</si>
  <si>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</si>
  <si>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</si>
  <si>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</si>
  <si>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</si>
  <si>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</si>
  <si>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</si>
  <si>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</si>
  <si>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</si>
  <si>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</si>
  <si>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</si>
  <si>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</si>
  <si>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</si>
  <si>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</si>
  <si>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</si>
  <si>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</si>
  <si>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</si>
  <si>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</si>
  <si>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</si>
  <si>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</si>
  <si>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</si>
  <si>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</si>
  <si>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</si>
  <si>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</si>
  <si>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</si>
  <si>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</si>
  <si>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</si>
  <si>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</si>
  <si>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</si>
  <si>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</si>
  <si>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</si>
  <si>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</si>
  <si>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</si>
  <si>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</si>
  <si>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</si>
  <si>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</si>
  <si>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</si>
  <si>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</si>
  <si>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</si>
  <si>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</si>
  <si>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</si>
  <si>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</si>
  <si>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</si>
  <si>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</si>
  <si>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</si>
  <si>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</si>
  <si>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</si>
  <si>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</si>
  <si>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</si>
  <si>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</si>
  <si>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</si>
  <si>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</si>
  <si>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</si>
  <si>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</si>
  <si>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</si>
  <si>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</si>
  <si>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</si>
  <si>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</si>
  <si>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</si>
  <si>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</si>
  <si>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</si>
  <si>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</si>
  <si>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</si>
  <si>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</si>
  <si>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</si>
  <si>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</si>
  <si>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</si>
  <si>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</si>
  <si>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</si>
  <si>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</si>
  <si>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</si>
  <si>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</si>
  <si>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</si>
  <si>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</si>
  <si>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</si>
  <si>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</si>
  <si>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</si>
  <si>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</si>
  <si>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</si>
  <si>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</si>
  <si>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</si>
  <si>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</si>
  <si>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</si>
  <si>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</si>
  <si>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</si>
  <si>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</si>
  <si>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</si>
  <si>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</si>
  <si>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</si>
  <si>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</si>
  <si>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</si>
  <si>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</si>
  <si>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</si>
  <si>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</si>
  <si>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</si>
  <si>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</si>
  <si>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</si>
  <si>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</si>
  <si>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</si>
  <si>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</si>
  <si>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</si>
  <si>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</si>
  <si>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</si>
  <si>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</si>
  <si>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</si>
  <si>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</si>
  <si>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</si>
  <si>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</si>
  <si>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</si>
  <si>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</si>
  <si>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</si>
  <si>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</si>
  <si>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</si>
  <si>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</si>
  <si>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</si>
  <si>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</si>
  <si>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</si>
  <si>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</si>
  <si>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</si>
  <si>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</si>
  <si>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</si>
  <si>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</si>
  <si>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</si>
  <si>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</si>
  <si>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</si>
  <si>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</si>
  <si>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</si>
  <si>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</si>
  <si>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</si>
  <si>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</si>
  <si>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</si>
  <si>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</si>
  <si>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</si>
  <si>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</si>
  <si>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</si>
  <si>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</si>
  <si>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</si>
  <si>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</si>
  <si>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</si>
  <si>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</si>
  <si>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</si>
  <si>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</si>
  <si>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</si>
  <si>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</si>
  <si>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</si>
  <si>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</si>
  <si>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</si>
  <si>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</si>
  <si>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</si>
  <si>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</si>
  <si>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</si>
  <si>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</si>
  <si>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</si>
  <si>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</si>
  <si>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</si>
  <si>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</si>
  <si>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</si>
  <si>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</si>
  <si>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</si>
  <si>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</si>
  <si>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</si>
  <si>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</si>
  <si>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</si>
  <si>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</si>
  <si>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</si>
  <si>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</si>
  <si>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</si>
  <si>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</si>
  <si>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</si>
  <si>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</si>
  <si>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</si>
  <si>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</si>
  <si>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</si>
  <si>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</si>
  <si>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</si>
  <si>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</si>
  <si>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</si>
  <si>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</si>
  <si>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</si>
  <si>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</si>
  <si>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</si>
  <si>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</si>
  <si>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</si>
  <si>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</si>
  <si>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</si>
  <si>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</si>
  <si>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</si>
  <si>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</si>
  <si>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</si>
  <si>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</si>
  <si>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</si>
  <si>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</si>
  <si>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</si>
  <si>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</si>
  <si>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</si>
  <si>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</si>
  <si>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</si>
  <si>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</si>
  <si>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</si>
  <si>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</si>
  <si>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</si>
  <si>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</si>
  <si>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</si>
  <si>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</si>
  <si>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</si>
  <si>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</si>
  <si>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</si>
  <si>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</si>
  <si>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</si>
  <si>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</si>
  <si>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</si>
  <si>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</si>
  <si>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</si>
  <si>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</si>
  <si>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</si>
  <si>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</si>
  <si>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</si>
  <si>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</si>
  <si>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</si>
  <si>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</si>
  <si>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</si>
  <si>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</si>
  <si>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</si>
  <si>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</si>
  <si>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</si>
  <si>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</si>
  <si>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</si>
  <si>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</si>
  <si>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</si>
  <si>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</si>
  <si>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</si>
  <si>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</si>
  <si>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</si>
  <si>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</si>
  <si>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</si>
  <si>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</si>
  <si>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</si>
  <si>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</si>
  <si>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</si>
  <si>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</si>
  <si>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</si>
  <si>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</si>
  <si>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</si>
  <si>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</si>
  <si>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</si>
  <si>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</si>
  <si>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</si>
  <si>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</si>
  <si>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</si>
  <si>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</si>
  <si>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</si>
  <si>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</si>
  <si>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</si>
  <si>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</si>
  <si>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</si>
  <si>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</si>
  <si>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</si>
  <si>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</si>
  <si>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</si>
  <si>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</si>
  <si>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</si>
  <si>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</si>
  <si>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</si>
  <si>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</si>
  <si>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</si>
  <si>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</si>
  <si>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</si>
  <si>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</si>
  <si>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</si>
  <si>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</si>
  <si>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</si>
  <si>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</si>
  <si>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</si>
  <si>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</si>
  <si>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</si>
  <si>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</si>
  <si>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</si>
  <si>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</si>
  <si>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</si>
  <si>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</si>
  <si>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</si>
  <si>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</si>
  <si>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</si>
  <si>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</si>
  <si>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</si>
  <si>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</si>
  <si>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</si>
  <si>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</si>
  <si>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</si>
  <si>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</si>
  <si>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</si>
  <si>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</si>
  <si>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</si>
  <si>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</si>
  <si>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</si>
  <si>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</si>
  <si>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</si>
  <si>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</si>
  <si>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</si>
  <si>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</si>
  <si>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</si>
  <si>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</si>
  <si>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</si>
  <si>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</si>
  <si>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</si>
  <si>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</si>
  <si>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</si>
  <si>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</si>
  <si>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</si>
  <si>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</si>
  <si>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</si>
  <si>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</si>
  <si>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</si>
  <si>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</si>
  <si>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</si>
  <si>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</si>
  <si>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</si>
  <si>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</si>
  <si>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</si>
  <si>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</si>
  <si>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</si>
  <si>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</si>
  <si>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</si>
  <si>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</si>
  <si>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</si>
  <si>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</si>
  <si>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</si>
  <si>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</si>
  <si>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</si>
  <si>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</si>
  <si>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</si>
  <si>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</si>
  <si>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</si>
  <si>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</si>
  <si>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</si>
  <si>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</si>
  <si>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</si>
  <si>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</si>
  <si>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</si>
  <si>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</si>
  <si>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</si>
  <si>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</si>
  <si>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</si>
  <si>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</si>
  <si>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</si>
  <si>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</si>
  <si>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</si>
  <si>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</si>
  <si>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</si>
  <si>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</si>
  <si>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</si>
  <si>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</si>
  <si>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</si>
  <si>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</si>
  <si>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</si>
  <si>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</si>
  <si>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</si>
  <si>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</si>
  <si>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</si>
  <si>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</si>
  <si>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</si>
  <si>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</si>
  <si>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</si>
  <si>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</si>
  <si>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</si>
  <si>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</si>
  <si>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</si>
  <si>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</si>
  <si>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</si>
  <si>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</si>
  <si>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</si>
  <si>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</si>
  <si>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</si>
  <si>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</si>
  <si>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</si>
  <si>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</si>
  <si>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</si>
  <si>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</si>
  <si>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</si>
  <si>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</si>
  <si>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</si>
  <si>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</si>
  <si>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</si>
  <si>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</si>
  <si>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</si>
  <si>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</si>
  <si>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</si>
  <si>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</si>
  <si>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</si>
  <si>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</si>
  <si>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</si>
  <si>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</si>
  <si>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</si>
  <si>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</si>
  <si>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</si>
  <si>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</si>
  <si>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</si>
  <si>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</si>
  <si>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</si>
  <si>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</si>
  <si>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</si>
  <si>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</si>
  <si>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</si>
  <si>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</si>
  <si>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</si>
  <si>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</si>
  <si>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</si>
  <si>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</si>
  <si>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</si>
  <si>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</si>
  <si>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</si>
  <si>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</si>
  <si>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</si>
  <si>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</si>
  <si>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</si>
  <si>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</si>
  <si>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</si>
  <si>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</si>
  <si>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</si>
  <si>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</si>
  <si>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</si>
  <si>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</si>
  <si>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</si>
  <si>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</si>
  <si>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</si>
  <si>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</si>
  <si>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</si>
  <si>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</si>
  <si>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</si>
  <si>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</si>
  <si>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</si>
  <si>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</si>
  <si>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</si>
  <si>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</si>
  <si>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</si>
  <si>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</si>
  <si>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</si>
  <si>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</si>
  <si>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</si>
  <si>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</si>
  <si>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</si>
  <si>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</si>
  <si>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</si>
  <si>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</si>
  <si>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</si>
  <si>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</si>
  <si>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</si>
  <si>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</si>
  <si>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</si>
  <si>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</si>
  <si>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</si>
  <si>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</si>
  <si>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</si>
  <si>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</si>
  <si>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</si>
  <si>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</si>
  <si>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</si>
  <si>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</si>
  <si>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</si>
  <si>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</si>
  <si>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</si>
  <si>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</si>
  <si>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</si>
  <si>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</si>
  <si>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</si>
  <si>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</si>
  <si>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</si>
  <si>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</si>
  <si>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</si>
  <si>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</si>
  <si>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</si>
  <si>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</si>
  <si>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</si>
  <si>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</si>
  <si>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</si>
  <si>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</si>
  <si>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</si>
  <si>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</si>
  <si>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</si>
  <si>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</si>
  <si>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</si>
  <si>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</si>
  <si>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</si>
  <si>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</si>
  <si>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</si>
  <si>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</si>
  <si>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</si>
  <si>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</si>
  <si>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</si>
  <si>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</si>
  <si>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</si>
  <si>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</si>
  <si>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</si>
  <si>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</si>
  <si>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</si>
  <si>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</si>
  <si>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</si>
  <si>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</si>
  <si>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</si>
  <si>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</si>
  <si>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</si>
  <si>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</si>
  <si>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</si>
  <si>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</si>
  <si>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</si>
  <si>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</si>
  <si>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</si>
  <si>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</si>
  <si>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</si>
  <si>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</si>
  <si>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</si>
  <si>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</si>
  <si>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</si>
  <si>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</si>
  <si>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</si>
  <si>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</si>
  <si>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</si>
  <si>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</si>
  <si>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</si>
  <si>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</si>
  <si>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</si>
  <si>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</si>
  <si>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</si>
  <si>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</si>
  <si>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</si>
  <si>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</si>
  <si>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</si>
  <si>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</si>
  <si>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</si>
  <si>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</si>
  <si>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</si>
  <si>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</si>
  <si>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</si>
  <si>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</si>
  <si>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</si>
  <si>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</si>
  <si>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</si>
  <si>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</si>
  <si>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</si>
  <si>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</si>
  <si>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</si>
  <si>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</si>
  <si>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</si>
  <si>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</si>
  <si>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</si>
  <si>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</si>
  <si>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</si>
  <si>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</si>
  <si>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</si>
  <si>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</si>
  <si>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</si>
  <si>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</si>
  <si>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</si>
  <si>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</si>
  <si>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</si>
  <si>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</si>
  <si>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</si>
  <si>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</si>
  <si>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</si>
  <si>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</si>
  <si>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</si>
  <si>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</si>
  <si>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</si>
  <si>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</si>
  <si>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</si>
  <si>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</si>
  <si>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</si>
  <si>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</si>
  <si>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</si>
  <si>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</si>
  <si>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</si>
  <si>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</si>
  <si>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</si>
  <si>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</si>
  <si>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</si>
  <si>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</si>
  <si>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</si>
  <si>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</si>
  <si>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</si>
  <si>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</si>
  <si>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</si>
  <si>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</si>
  <si>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</si>
  <si>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</si>
  <si>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</si>
  <si>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</si>
  <si>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</si>
  <si>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</si>
  <si>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</si>
  <si>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</si>
  <si>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</si>
  <si>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</si>
  <si>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</si>
  <si>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</si>
  <si>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</si>
  <si>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</si>
  <si>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</si>
  <si>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</si>
  <si>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</si>
  <si>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</si>
  <si>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</si>
  <si>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</si>
  <si>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</si>
  <si>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</si>
  <si>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</si>
  <si>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</si>
  <si>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</si>
  <si>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</si>
  <si>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</si>
  <si>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</si>
  <si>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</si>
  <si>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</si>
  <si>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</si>
  <si>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</si>
  <si>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</si>
  <si>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</si>
  <si>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</si>
  <si>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</si>
  <si>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</si>
  <si>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</si>
  <si>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</si>
  <si>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</si>
  <si>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</si>
  <si>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</si>
  <si>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</si>
  <si>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</si>
  <si>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</si>
  <si>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</si>
  <si>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</si>
  <si>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</si>
  <si>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</si>
  <si>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</si>
  <si>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</si>
  <si>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</si>
  <si>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</si>
  <si>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</si>
  <si>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</si>
  <si>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</si>
  <si>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</si>
  <si>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</si>
  <si>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</si>
  <si>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</si>
  <si>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</si>
  <si>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</si>
  <si>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</si>
  <si>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</si>
  <si>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</si>
  <si>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</si>
  <si>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</si>
  <si>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</si>
  <si>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</si>
  <si>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</si>
  <si>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</si>
  <si>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</si>
  <si>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</si>
  <si>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</si>
  <si>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</si>
  <si>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</si>
  <si>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</si>
  <si>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</si>
  <si>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</si>
  <si>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</si>
  <si>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</si>
  <si>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</si>
  <si>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</si>
  <si>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</si>
  <si>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</si>
  <si>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</si>
  <si>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</si>
  <si>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</si>
  <si>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</si>
  <si>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</si>
  <si>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</si>
  <si>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</si>
  <si>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</si>
  <si>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</si>
  <si>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</si>
  <si>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</si>
  <si>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</si>
  <si>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</si>
  <si>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</si>
  <si>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</si>
  <si>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</si>
  <si>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</si>
  <si>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</si>
  <si>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</si>
  <si>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</si>
  <si>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</si>
  <si>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</si>
  <si>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</si>
  <si>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</si>
  <si>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</si>
  <si>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</si>
  <si>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</si>
  <si>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</si>
  <si>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</si>
  <si>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</si>
  <si>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</si>
  <si>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</si>
  <si>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</si>
  <si>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</si>
  <si>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</si>
  <si>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</si>
  <si>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</si>
  <si>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</si>
  <si>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</si>
  <si>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</si>
  <si>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</si>
  <si>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</si>
  <si>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</si>
  <si>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</si>
  <si>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</si>
  <si>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</si>
  <si>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</si>
  <si>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</si>
  <si>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</si>
  <si>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</si>
  <si>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</si>
  <si>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</si>
  <si>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</si>
  <si>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</si>
  <si>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</si>
  <si>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</si>
  <si>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</si>
  <si>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</si>
  <si>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</si>
  <si>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</si>
  <si>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</si>
  <si>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</si>
  <si>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</si>
  <si>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</si>
  <si>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</si>
  <si>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</si>
  <si>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</si>
  <si>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</si>
  <si>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</si>
  <si>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</si>
  <si>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</si>
  <si>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</si>
  <si>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</si>
  <si>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</si>
  <si>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</si>
  <si>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</si>
  <si>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</si>
  <si>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</si>
  <si>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</si>
  <si>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</si>
  <si>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</si>
  <si>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</si>
  <si>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</si>
  <si>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</si>
  <si>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</si>
  <si>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</si>
  <si>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</si>
  <si>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</si>
  <si>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</si>
  <si>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</si>
  <si>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</si>
  <si>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</si>
  <si>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</si>
  <si>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</si>
  <si>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</si>
  <si>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</si>
  <si>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</si>
  <si>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</si>
  <si>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</si>
  <si>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</si>
  <si>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</si>
  <si>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</si>
  <si>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</si>
  <si>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</si>
  <si>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</si>
  <si>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</si>
  <si>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</si>
  <si>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</si>
  <si>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</si>
  <si>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</si>
  <si>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</si>
  <si>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</si>
  <si>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</si>
  <si>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</si>
  <si>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</si>
  <si>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</si>
  <si>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</si>
  <si>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</si>
  <si>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</si>
  <si>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</si>
  <si>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</si>
  <si>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</si>
  <si>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</si>
  <si>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</si>
  <si>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</si>
  <si>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</si>
  <si>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</si>
  <si>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</si>
  <si>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</si>
  <si>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</si>
  <si>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</si>
  <si>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</si>
  <si>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</si>
  <si>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</si>
  <si>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</si>
  <si>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</si>
  <si>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</si>
  <si>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</si>
  <si>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</si>
  <si>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</si>
  <si>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</si>
  <si>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</si>
  <si>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</si>
  <si>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</si>
  <si>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</si>
  <si>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</si>
  <si>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</si>
  <si>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</si>
  <si>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</si>
  <si>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</si>
  <si>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</si>
  <si>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</si>
  <si>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</si>
  <si>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</si>
  <si>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</si>
  <si>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</si>
  <si>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</si>
  <si>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</si>
  <si>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</si>
  <si>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</si>
  <si>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</si>
  <si>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</si>
  <si>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</si>
  <si>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</si>
  <si>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</si>
  <si>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</si>
  <si>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</si>
  <si>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</si>
  <si>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</si>
  <si>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</si>
  <si>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</si>
  <si>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</si>
  <si>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</si>
  <si>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</si>
  <si>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</si>
  <si>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</si>
  <si>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</si>
  <si>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</si>
  <si>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</si>
  <si>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</si>
  <si>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</si>
  <si>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</si>
  <si>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</si>
  <si>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</si>
  <si>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</si>
  <si>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</si>
  <si>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</si>
  <si>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</si>
  <si>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</si>
  <si>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</si>
  <si>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</si>
  <si>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</si>
  <si>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</si>
  <si>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</si>
  <si>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</si>
  <si>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</si>
  <si>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</si>
  <si>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</si>
  <si>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</si>
  <si>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</si>
  <si>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</si>
  <si>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</si>
  <si>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</si>
  <si>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</si>
  <si>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</si>
  <si>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</si>
  <si>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</si>
  <si>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</si>
  <si>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</si>
  <si>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</si>
  <si>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</si>
  <si>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</si>
  <si>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</si>
  <si>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</si>
  <si>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</si>
  <si>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</si>
  <si>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</si>
  <si>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</si>
  <si>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</si>
  <si>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</si>
  <si>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</si>
  <si>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</si>
  <si>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</si>
  <si>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</si>
  <si>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</si>
  <si>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</si>
  <si>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</si>
  <si>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</si>
  <si>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</si>
  <si>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</si>
  <si>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</si>
  <si>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</si>
  <si>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</si>
  <si>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</si>
  <si>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</si>
  <si>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</si>
  <si>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</si>
  <si>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</si>
  <si>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</si>
  <si>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</si>
  <si>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</si>
  <si>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</si>
  <si>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</si>
  <si>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</si>
  <si>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</si>
  <si>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</si>
  <si>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</si>
  <si>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</si>
  <si>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</si>
  <si>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</si>
  <si>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</si>
  <si>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</si>
  <si>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</si>
  <si>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</si>
  <si>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</si>
  <si>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</si>
  <si>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</si>
  <si>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</si>
  <si>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</si>
  <si>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</si>
  <si>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</si>
  <si>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</si>
  <si>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</si>
  <si>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</si>
  <si>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</si>
  <si>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</si>
  <si>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</si>
  <si>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</si>
  <si>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</si>
  <si>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</si>
  <si>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</si>
  <si>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</si>
  <si>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</si>
  <si>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</si>
  <si>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</si>
  <si>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</si>
  <si>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</si>
  <si>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</si>
  <si>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</si>
  <si>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</si>
  <si>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</si>
  <si>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</si>
  <si>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</si>
  <si>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</si>
  <si>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</si>
  <si>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</si>
  <si>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</si>
  <si>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</si>
  <si>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</si>
  <si>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</si>
  <si>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</si>
  <si>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</si>
  <si>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</si>
  <si>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</si>
  <si>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</si>
  <si>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</si>
  <si>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</si>
  <si>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</si>
  <si>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</si>
  <si>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</si>
  <si>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</si>
  <si>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</si>
  <si>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</si>
  <si>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</si>
  <si>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</si>
  <si>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</si>
  <si>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</si>
  <si>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</si>
  <si>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</si>
  <si>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</si>
  <si>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</si>
  <si>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</si>
  <si>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</si>
  <si>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</si>
  <si>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</si>
  <si>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</si>
  <si>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</si>
  <si>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</si>
  <si>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</si>
  <si>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</si>
  <si>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</si>
  <si>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</si>
  <si>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</si>
  <si>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</si>
  <si>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</si>
  <si>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</si>
  <si>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</si>
  <si>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</si>
  <si>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</si>
  <si>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</si>
  <si>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</si>
  <si>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</si>
  <si>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</si>
  <si>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</si>
  <si>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</si>
  <si>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</si>
  <si>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</si>
  <si>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</si>
  <si>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</si>
  <si>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</si>
  <si>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</si>
  <si>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</si>
  <si>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</si>
  <si>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</si>
  <si>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</si>
  <si>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</si>
  <si>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</si>
  <si>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</si>
  <si>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</si>
  <si>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</si>
  <si>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</si>
  <si>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</si>
  <si>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</si>
  <si>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</si>
  <si>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</si>
  <si>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</si>
  <si>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</si>
  <si>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</si>
  <si>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</si>
  <si>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</si>
  <si>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</si>
  <si>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</si>
  <si>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</si>
  <si>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</si>
  <si>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</si>
  <si>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</si>
  <si>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</si>
  <si>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</si>
  <si>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</si>
  <si>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</si>
  <si>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</si>
  <si>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</si>
  <si>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</si>
  <si>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</si>
  <si>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</si>
  <si>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</si>
  <si>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</si>
  <si>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</si>
  <si>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</si>
  <si>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</si>
  <si>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</si>
  <si>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</si>
  <si>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</si>
  <si>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</si>
  <si>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</si>
  <si>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</si>
  <si>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</si>
  <si>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</si>
  <si>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</si>
  <si>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</si>
  <si>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</si>
  <si>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</si>
  <si>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</si>
  <si>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</si>
  <si>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</si>
  <si>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</si>
  <si>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</si>
  <si>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</si>
  <si>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</si>
  <si>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</si>
  <si>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</si>
  <si>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</si>
  <si>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</si>
  <si>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</si>
  <si>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</si>
  <si>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</si>
  <si>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</si>
  <si>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</si>
  <si>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</si>
  <si>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</si>
  <si>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</si>
  <si>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</si>
  <si>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</si>
  <si>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</si>
  <si>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</si>
  <si>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</si>
  <si>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</si>
  <si>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</si>
  <si>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</si>
  <si>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</si>
  <si>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</si>
  <si>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</si>
  <si>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</si>
  <si>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</si>
  <si>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</si>
  <si>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</si>
  <si>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</si>
  <si>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</si>
  <si>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</si>
  <si>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</si>
  <si>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</si>
  <si>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</si>
  <si>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</si>
  <si>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</si>
  <si>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</si>
  <si>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</si>
  <si>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</si>
  <si>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</si>
  <si>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</si>
  <si>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</si>
  <si>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</si>
  <si>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</si>
  <si>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</si>
  <si>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</si>
  <si>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</si>
  <si>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</si>
  <si>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</si>
  <si>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</si>
  <si>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</si>
  <si>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</si>
  <si>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</si>
  <si>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</si>
  <si>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</si>
  <si>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</si>
  <si>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</si>
  <si>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</si>
  <si>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</si>
  <si>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</si>
  <si>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</si>
  <si>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</si>
  <si>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</si>
  <si>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</si>
  <si>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</si>
  <si>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</si>
  <si>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</si>
  <si>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</si>
  <si>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</si>
  <si>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</si>
  <si>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</si>
  <si>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</si>
  <si>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</si>
  <si>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</si>
  <si>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</si>
  <si>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</si>
  <si>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</si>
  <si>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</si>
  <si>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</si>
  <si>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</si>
  <si>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</si>
  <si>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</si>
  <si>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</si>
  <si>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</si>
  <si>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</si>
  <si>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</si>
  <si>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</si>
  <si>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</si>
  <si>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</si>
  <si>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</si>
  <si>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</si>
  <si>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</si>
  <si>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</si>
  <si>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</si>
  <si>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</si>
  <si>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</si>
  <si>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</si>
  <si>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</si>
  <si>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</si>
  <si>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</si>
  <si>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</si>
  <si>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</si>
  <si>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</si>
  <si>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</si>
  <si>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</si>
  <si>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</si>
  <si>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</si>
  <si>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</si>
  <si>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</si>
  <si>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</si>
  <si>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</si>
  <si>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</si>
  <si>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</si>
  <si>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</si>
  <si>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</si>
  <si>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</si>
  <si>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</si>
  <si>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</si>
  <si>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</si>
  <si>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</si>
  <si>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</si>
  <si>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</si>
  <si>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</si>
  <si>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</si>
  <si>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</si>
  <si>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</si>
  <si>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</si>
  <si>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</si>
  <si>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</si>
  <si>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</si>
  <si>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</si>
  <si>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</si>
  <si>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</si>
  <si>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</si>
  <si>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</si>
  <si>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</si>
  <si>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</si>
  <si>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</si>
  <si>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</si>
  <si>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</si>
  <si>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</si>
  <si>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</si>
  <si>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</si>
  <si>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</si>
  <si>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</si>
  <si>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</si>
  <si>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</si>
  <si>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</si>
  <si>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</si>
  <si>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</si>
  <si>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</si>
  <si>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</si>
  <si>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</si>
  <si>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</si>
  <si>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</si>
  <si>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</si>
  <si>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</si>
  <si>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</si>
  <si>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</si>
  <si>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</si>
  <si>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</si>
  <si>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</si>
  <si>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</si>
  <si>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</si>
  <si>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</si>
  <si>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</si>
  <si>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</si>
  <si>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</si>
  <si>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</si>
  <si>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</si>
  <si>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</si>
  <si>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</si>
  <si>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</si>
  <si>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</si>
  <si>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</si>
  <si>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</si>
  <si>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</si>
  <si>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</si>
  <si>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</si>
  <si>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</si>
  <si>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</si>
  <si>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</si>
  <si>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</si>
  <si>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</si>
  <si>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</si>
  <si>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</si>
  <si>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</si>
  <si>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</si>
  <si>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</si>
  <si>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</si>
  <si>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</si>
  <si>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</si>
  <si>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</si>
  <si>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</si>
  <si>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</si>
  <si>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</si>
  <si>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</si>
  <si>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</si>
  <si>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</si>
  <si>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</si>
  <si>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</si>
  <si>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</si>
  <si>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</si>
  <si>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</si>
  <si>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</si>
  <si>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</si>
  <si>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</si>
  <si>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</si>
  <si>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</si>
  <si>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</si>
  <si>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</si>
  <si>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</si>
  <si>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</si>
  <si>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</si>
  <si>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</si>
  <si>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</si>
  <si>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</si>
  <si>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</si>
  <si>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</si>
  <si>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</si>
  <si>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</si>
  <si>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</si>
  <si>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</si>
  <si>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</si>
  <si>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</si>
  <si>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</si>
  <si>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</si>
  <si>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</si>
  <si>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</si>
  <si>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</si>
  <si>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</si>
  <si>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</si>
  <si>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</si>
  <si>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</si>
  <si>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</si>
  <si>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</si>
  <si>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</si>
  <si>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</si>
  <si>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</si>
  <si>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</si>
  <si>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</si>
  <si>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</si>
  <si>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</si>
  <si>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</si>
  <si>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</si>
  <si>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</si>
  <si>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</si>
  <si>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</si>
  <si>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</si>
  <si>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</si>
  <si>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</si>
  <si>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</si>
  <si>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</si>
  <si>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</si>
  <si>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</si>
  <si>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</si>
  <si>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</si>
  <si>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</si>
  <si>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</si>
  <si>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</si>
  <si>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</si>
  <si>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</si>
  <si>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</si>
  <si>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</si>
  <si>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</si>
  <si>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</si>
  <si>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</si>
  <si>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</si>
  <si>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</si>
  <si>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</si>
  <si>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</si>
  <si>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</si>
  <si>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</si>
  <si>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</si>
  <si>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</si>
  <si>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</si>
  <si>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</si>
  <si>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</si>
  <si>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</si>
  <si>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</si>
  <si>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</si>
  <si>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</si>
  <si>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</si>
  <si>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</si>
  <si>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</si>
  <si>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</si>
  <si>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</si>
  <si>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</si>
  <si>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</si>
  <si>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</si>
  <si>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</si>
  <si>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</si>
  <si>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</si>
  <si>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</si>
  <si>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</si>
  <si>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</si>
  <si>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</si>
  <si>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</si>
  <si>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</si>
  <si>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</si>
  <si>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</si>
  <si>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</si>
  <si>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</si>
  <si>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</si>
  <si>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</si>
  <si>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</si>
  <si>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</si>
  <si>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</si>
  <si>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</si>
  <si>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</si>
  <si>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</si>
  <si>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</si>
  <si>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</si>
  <si>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</si>
  <si>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</si>
  <si>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</si>
  <si>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</si>
  <si>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</si>
  <si>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</si>
  <si>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</si>
  <si>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</si>
  <si>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</si>
  <si>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</si>
  <si>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</si>
  <si>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</si>
  <si>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</si>
  <si>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</si>
  <si>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</si>
  <si>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</si>
  <si>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</si>
  <si>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</si>
  <si>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</si>
  <si>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</si>
  <si>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</si>
  <si>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</si>
  <si>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</si>
  <si>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</si>
  <si>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</si>
  <si>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</si>
  <si>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</si>
  <si>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</si>
  <si>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</si>
  <si>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</si>
  <si>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</si>
  <si>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</si>
  <si>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</si>
  <si>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</si>
  <si>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</si>
  <si>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</si>
  <si>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</si>
  <si>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</si>
  <si>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</si>
  <si>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</si>
  <si>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</si>
  <si>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</si>
  <si>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</si>
  <si>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</si>
  <si>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</si>
  <si>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</si>
  <si>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</si>
  <si>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</si>
  <si>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</si>
  <si>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</si>
  <si>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</si>
  <si>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</si>
  <si>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</si>
  <si>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</si>
  <si>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</si>
  <si>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</si>
  <si>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</si>
  <si>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</si>
  <si>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</si>
  <si>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</si>
  <si>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</si>
  <si>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</si>
  <si>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</si>
  <si>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</si>
  <si>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</si>
  <si>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</si>
  <si>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</si>
  <si>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</si>
  <si>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</si>
  <si>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</si>
  <si>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</si>
  <si>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</si>
  <si>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</si>
  <si>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</si>
  <si>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</si>
  <si>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</si>
  <si>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</si>
  <si>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</si>
  <si>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</si>
  <si>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</si>
  <si>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</si>
  <si>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</si>
  <si>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</si>
  <si>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</si>
  <si>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</si>
  <si>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</si>
  <si>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</si>
  <si>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</si>
  <si>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</si>
  <si>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</si>
  <si>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</si>
  <si>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</si>
  <si>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</si>
  <si>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</si>
  <si>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</si>
  <si>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</si>
  <si>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</si>
  <si>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</si>
  <si>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</si>
  <si>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</si>
  <si>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</si>
  <si>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</si>
  <si>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</si>
  <si>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</si>
  <si>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</si>
  <si>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</si>
  <si>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</si>
  <si>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</si>
  <si>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</si>
  <si>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</si>
  <si>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</si>
  <si>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</si>
  <si>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</si>
  <si>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</si>
  <si>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</si>
  <si>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</si>
  <si>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</si>
  <si>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</si>
  <si>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</si>
  <si>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</si>
  <si>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</si>
  <si>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</si>
  <si>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</si>
  <si>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</si>
  <si>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</si>
  <si>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</si>
  <si>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</si>
  <si>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</si>
  <si>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</si>
  <si>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</si>
  <si>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</si>
  <si>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</si>
  <si>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</si>
  <si>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</si>
  <si>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</si>
  <si>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</si>
  <si>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</si>
  <si>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</si>
  <si>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</si>
  <si>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</si>
  <si>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</si>
  <si>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</si>
  <si>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</si>
  <si>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</si>
  <si>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</si>
  <si>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</si>
  <si>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</si>
  <si>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</si>
  <si>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</si>
  <si>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</si>
  <si>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</si>
  <si>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</si>
  <si>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</si>
  <si>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</si>
  <si>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</si>
  <si>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</si>
  <si>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</si>
  <si>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</si>
  <si>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</si>
  <si>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</si>
  <si>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</si>
  <si>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</si>
  <si>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</si>
  <si>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</si>
  <si>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</si>
  <si>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</si>
  <si>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</si>
  <si>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</si>
  <si>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</si>
  <si>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</si>
  <si>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</si>
  <si>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</si>
  <si>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</si>
  <si>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</si>
  <si>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</si>
  <si>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</si>
  <si>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</si>
  <si>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</si>
  <si>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</si>
  <si>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</si>
  <si>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</si>
  <si>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</si>
  <si>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</si>
  <si>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</si>
  <si>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</si>
  <si>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</si>
  <si>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</si>
  <si>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</si>
  <si>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</si>
  <si>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</si>
  <si>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</si>
  <si>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</si>
  <si>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</si>
  <si>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</si>
  <si>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</si>
  <si>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</si>
  <si>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</si>
  <si>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</si>
  <si>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</si>
  <si>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</si>
  <si>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</si>
  <si>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</si>
  <si>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</si>
  <si>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</si>
  <si>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</si>
  <si>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</si>
  <si>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</si>
  <si>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</si>
  <si>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</si>
  <si>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</si>
  <si>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</si>
  <si>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</si>
  <si>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</si>
  <si>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</si>
  <si>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</si>
  <si>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</si>
  <si>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</si>
  <si>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</si>
  <si>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</si>
  <si>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</si>
  <si>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</si>
  <si>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</si>
  <si>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</si>
  <si>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</si>
  <si>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</si>
  <si>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</si>
  <si>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</si>
  <si>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</si>
  <si>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</si>
  <si>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</si>
  <si>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</si>
  <si>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</si>
  <si>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</si>
  <si>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</si>
  <si>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</si>
  <si>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</si>
  <si>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</si>
  <si>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</si>
  <si>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</si>
  <si>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</si>
  <si>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</si>
  <si>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</si>
  <si>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</si>
  <si>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</si>
  <si>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</si>
  <si>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</si>
  <si>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</si>
  <si>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</si>
  <si>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</si>
  <si>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</si>
  <si>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</si>
  <si>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</si>
  <si>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</si>
  <si>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</si>
  <si>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</si>
  <si>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</si>
  <si>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</si>
  <si>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</si>
  <si>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</si>
  <si>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</si>
  <si>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</si>
  <si>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</si>
  <si>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</si>
  <si>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</si>
  <si>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</si>
  <si>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</si>
  <si>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</si>
  <si>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</si>
  <si>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</si>
  <si>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</si>
  <si>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</si>
  <si>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</si>
  <si>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</si>
  <si>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</si>
  <si>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</si>
  <si>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</si>
  <si>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</si>
  <si>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</si>
  <si>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</si>
  <si>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</si>
  <si>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</si>
  <si>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</si>
  <si>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</si>
  <si>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</si>
  <si>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</si>
  <si>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</si>
  <si>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</si>
  <si>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</si>
  <si>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</si>
  <si>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</si>
  <si>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</si>
  <si>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</si>
  <si>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</si>
  <si>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</si>
  <si>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</si>
  <si>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</si>
  <si>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</si>
  <si>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</si>
  <si>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</si>
  <si>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</si>
  <si>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</si>
  <si>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</si>
  <si>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</si>
  <si>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</si>
  <si>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</si>
  <si>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</si>
  <si>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</si>
  <si>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</si>
  <si>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</si>
  <si>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</si>
  <si>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</si>
  <si>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</si>
  <si>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</si>
  <si>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</si>
  <si>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</si>
  <si>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</si>
  <si>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</si>
  <si>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</si>
  <si>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</si>
  <si>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</si>
  <si>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</si>
  <si>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</si>
  <si>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</si>
  <si>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</si>
  <si>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</si>
  <si>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</si>
  <si>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</si>
  <si>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</si>
  <si>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</si>
  <si>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</si>
  <si>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</si>
  <si>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</si>
  <si>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</si>
  <si>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</si>
  <si>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</si>
  <si>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</si>
  <si>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</si>
  <si>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</si>
  <si>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</si>
  <si>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</si>
  <si>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</si>
  <si>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</si>
  <si>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</si>
  <si>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</si>
  <si>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</si>
  <si>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</si>
  <si>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</si>
  <si>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</si>
  <si>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</si>
  <si>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</si>
  <si>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</si>
  <si>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</si>
  <si>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</si>
  <si>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</si>
  <si>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</si>
  <si>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</si>
  <si>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</si>
  <si>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</si>
  <si>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</si>
  <si>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</si>
  <si>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</si>
  <si>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</si>
  <si>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</si>
  <si>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</si>
  <si>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</si>
  <si>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</si>
  <si>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</si>
  <si>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</si>
  <si>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</si>
  <si>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</si>
  <si>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</si>
  <si>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</si>
  <si>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</si>
  <si>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</si>
  <si>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</si>
  <si>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</si>
  <si>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</si>
  <si>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</si>
  <si>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</si>
  <si>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</si>
  <si>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</si>
  <si>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</si>
  <si>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</si>
  <si>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</si>
  <si>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</si>
  <si>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</si>
  <si>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</si>
  <si>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</si>
  <si>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</si>
  <si>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</si>
  <si>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</si>
  <si>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</si>
  <si>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</si>
  <si>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</si>
  <si>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</si>
  <si>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</si>
  <si>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</si>
  <si>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</si>
  <si>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</si>
  <si>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</si>
  <si>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</si>
  <si>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</si>
  <si>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</si>
  <si>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</si>
  <si>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</si>
  <si>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</si>
  <si>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</si>
  <si>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</si>
  <si>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</si>
  <si>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</si>
  <si>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</si>
  <si>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</si>
  <si>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</si>
  <si>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</si>
  <si>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</si>
  <si>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</si>
  <si>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</si>
  <si>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</si>
  <si>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</si>
  <si>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</si>
  <si>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</si>
  <si>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</si>
  <si>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</si>
  <si>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</si>
  <si>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</si>
  <si>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</si>
  <si>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</si>
  <si>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</si>
  <si>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</si>
  <si>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</si>
  <si>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</si>
  <si>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</si>
  <si>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</si>
  <si>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</si>
  <si>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</si>
  <si>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</si>
  <si>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</si>
  <si>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</si>
  <si>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</si>
  <si>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</si>
  <si>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</si>
  <si>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</si>
  <si>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</si>
  <si>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</si>
  <si>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</si>
  <si>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</si>
  <si>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</si>
  <si>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</si>
  <si>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</si>
  <si>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</si>
  <si>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</si>
  <si>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</si>
  <si>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</si>
  <si>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</si>
  <si>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</si>
  <si>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</si>
  <si>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</si>
  <si>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</si>
  <si>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</si>
  <si>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</si>
  <si>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</si>
  <si>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</si>
  <si>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</si>
  <si>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</si>
  <si>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</si>
  <si>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</si>
  <si>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</si>
  <si>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</si>
  <si>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</si>
  <si>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</si>
  <si>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</si>
  <si>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</si>
  <si>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</si>
  <si>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</si>
  <si>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</si>
  <si>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</si>
  <si>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</si>
  <si>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</si>
  <si>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</si>
  <si>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</si>
  <si>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</si>
  <si>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</si>
  <si>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</si>
  <si>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</si>
  <si>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</si>
  <si>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</si>
  <si>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</si>
  <si>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</si>
  <si>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</si>
  <si>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</si>
  <si>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</si>
  <si>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</si>
  <si>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</si>
  <si>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</si>
  <si>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</si>
  <si>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</si>
  <si>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</si>
  <si>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</si>
  <si>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</si>
  <si>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</si>
  <si>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</si>
  <si>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</si>
  <si>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</si>
  <si>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</si>
  <si>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</si>
  <si>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</si>
  <si>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</si>
  <si>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</si>
  <si>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</si>
  <si>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</si>
  <si>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</si>
  <si>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</si>
  <si>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</si>
  <si>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</si>
  <si>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</si>
  <si>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</si>
  <si>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</si>
  <si>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</si>
  <si>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</si>
  <si>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</si>
  <si>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</si>
  <si>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</si>
  <si>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</si>
  <si>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</si>
  <si>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</si>
  <si>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</si>
  <si>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</si>
  <si>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</si>
  <si>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</si>
  <si>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</si>
  <si>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</si>
  <si>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</si>
  <si>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</si>
  <si>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</si>
  <si>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</si>
  <si>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</si>
  <si>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</si>
  <si>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</si>
  <si>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</si>
  <si>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</si>
  <si>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</si>
  <si>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</si>
  <si>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</si>
  <si>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</si>
  <si>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</si>
  <si>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</si>
  <si>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</si>
  <si>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</si>
  <si>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</si>
  <si>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</si>
  <si>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</si>
  <si>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</si>
  <si>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</si>
  <si>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</si>
  <si>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</si>
  <si>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</si>
  <si>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</si>
  <si>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</si>
  <si>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</si>
  <si>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</si>
  <si>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</si>
  <si>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</si>
  <si>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</si>
  <si>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</si>
  <si>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</si>
  <si>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</si>
  <si>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</si>
  <si>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</si>
  <si>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</si>
  <si>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</si>
  <si>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</si>
  <si>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</si>
  <si>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</si>
  <si>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</si>
  <si>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</si>
  <si>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</si>
  <si>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</si>
  <si>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</si>
  <si>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</si>
  <si>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</si>
  <si>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</si>
  <si>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</si>
  <si>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</si>
  <si>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</si>
  <si>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</si>
  <si>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</si>
  <si>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</si>
  <si>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</si>
  <si>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</si>
  <si>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</si>
  <si>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</si>
  <si>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</si>
  <si>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</si>
  <si>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</si>
  <si>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</si>
  <si>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</si>
  <si>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</si>
  <si>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</si>
  <si>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</si>
  <si>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</si>
  <si>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</si>
  <si>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</si>
  <si>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</si>
  <si>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</si>
  <si>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</si>
  <si>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</si>
  <si>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</si>
  <si>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</si>
  <si>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</si>
  <si>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</si>
  <si>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</si>
  <si>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</si>
  <si>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</si>
  <si>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</si>
  <si>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</si>
  <si>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</si>
  <si>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</si>
  <si>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</si>
  <si>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</si>
  <si>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</si>
  <si>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</si>
  <si>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</si>
  <si>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</si>
  <si>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</si>
  <si>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</si>
  <si>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</si>
  <si>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</si>
  <si>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</si>
  <si>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</si>
  <si>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</si>
  <si>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</si>
  <si>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</si>
  <si>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</si>
  <si>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</si>
  <si>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</si>
  <si>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</si>
  <si>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</si>
  <si>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</si>
  <si>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</si>
  <si>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</si>
  <si>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</si>
  <si>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</si>
  <si>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</si>
  <si>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</si>
  <si>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</si>
  <si>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</si>
  <si>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</si>
  <si>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</si>
  <si>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</si>
  <si>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</si>
  <si>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</si>
  <si>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</si>
  <si>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</si>
  <si>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</si>
  <si>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</si>
  <si>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</si>
  <si>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</si>
  <si>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</si>
  <si>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</si>
  <si>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</si>
  <si>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</si>
  <si>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</si>
  <si>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</si>
  <si>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</si>
  <si>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</si>
  <si>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</si>
  <si>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</si>
  <si>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</si>
  <si>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</si>
  <si>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</si>
  <si>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</si>
  <si>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</si>
  <si>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</si>
  <si>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</si>
  <si>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</si>
  <si>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</si>
  <si>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</si>
  <si>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</si>
  <si>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</si>
  <si>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</si>
  <si>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</si>
  <si>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</si>
  <si>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</si>
  <si>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</si>
  <si>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</si>
  <si>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</si>
  <si>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</si>
  <si>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</si>
  <si>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</si>
  <si>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</si>
  <si>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</si>
  <si>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</si>
  <si>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</si>
  <si>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</si>
  <si>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</si>
  <si>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</si>
  <si>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</si>
  <si>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</si>
  <si>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</si>
  <si>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</si>
  <si>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</si>
  <si>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</si>
  <si>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</si>
  <si>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</si>
  <si>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</si>
  <si>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</si>
  <si>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</si>
  <si>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</si>
  <si>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</si>
  <si>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</si>
  <si>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</si>
  <si>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</si>
  <si>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</si>
  <si>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</si>
  <si>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</si>
  <si>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</si>
  <si>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</si>
  <si>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</si>
  <si>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</si>
  <si>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</si>
  <si>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</si>
  <si>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</si>
  <si>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</si>
  <si>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</si>
  <si>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</si>
  <si>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</si>
  <si>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</si>
  <si>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</si>
  <si>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</si>
  <si>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</si>
  <si>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</si>
  <si>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</si>
  <si>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</si>
  <si>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</si>
  <si>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</si>
  <si>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</si>
  <si>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</si>
  <si>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</si>
  <si>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</si>
  <si>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</si>
  <si>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</si>
  <si>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</si>
  <si>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</si>
  <si>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</si>
  <si>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</si>
  <si>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</si>
  <si>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</si>
  <si>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</si>
  <si>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</si>
  <si>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</si>
  <si>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</si>
  <si>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</si>
  <si>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</si>
  <si>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</si>
  <si>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</si>
  <si>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</si>
  <si>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</si>
  <si>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</si>
  <si>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</si>
  <si>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</si>
  <si>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</si>
  <si>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</si>
  <si>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</si>
  <si>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</si>
  <si>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</si>
  <si>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</si>
  <si>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</si>
  <si>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</si>
  <si>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</si>
  <si>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</si>
  <si>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</si>
  <si>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</si>
  <si>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</si>
  <si>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</si>
  <si>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</si>
  <si>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</si>
  <si>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</si>
  <si>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</si>
  <si>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</si>
  <si>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</si>
  <si>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</si>
  <si>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</si>
  <si>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</si>
  <si>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</si>
  <si>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</si>
  <si>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</si>
  <si>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</si>
  <si>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</si>
  <si>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</si>
  <si>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</si>
  <si>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</si>
  <si>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</si>
  <si>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</si>
  <si>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</si>
  <si>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</si>
  <si>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</si>
  <si>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</si>
  <si>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</si>
  <si>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</si>
  <si>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</si>
  <si>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</si>
  <si>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</si>
  <si>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</si>
  <si>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</si>
  <si>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</si>
  <si>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</si>
  <si>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</si>
  <si>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</si>
  <si>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</si>
  <si>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</si>
  <si>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</si>
  <si>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</si>
  <si>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</si>
  <si>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</si>
  <si>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</si>
  <si>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</si>
  <si>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</si>
  <si>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</si>
  <si>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</si>
  <si>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</si>
  <si>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</si>
  <si>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</si>
  <si>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</si>
  <si>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</si>
  <si>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</si>
  <si>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</si>
  <si>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</si>
  <si>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</si>
  <si>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</si>
  <si>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</si>
  <si>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</si>
  <si>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</si>
  <si>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</si>
  <si>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</si>
  <si>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</si>
  <si>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</si>
  <si>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</si>
  <si>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</si>
  <si>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</si>
  <si>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</si>
  <si>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</si>
  <si>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</si>
  <si>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</si>
  <si>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</si>
  <si>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</si>
  <si>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</si>
  <si>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</si>
  <si>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</si>
  <si>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</si>
  <si>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</si>
  <si>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</si>
  <si>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</si>
  <si>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</si>
  <si>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</si>
  <si>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</si>
  <si>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</si>
  <si>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</si>
  <si>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</si>
  <si>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</si>
  <si>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</si>
  <si>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</si>
  <si>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</si>
  <si>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</si>
  <si>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</si>
  <si>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</si>
  <si>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</si>
  <si>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</si>
  <si>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</si>
  <si>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</si>
  <si>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</si>
  <si>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</si>
  <si>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</si>
  <si>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</si>
  <si>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</si>
  <si>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</si>
  <si>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</si>
  <si>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</si>
  <si>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</si>
  <si>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</si>
  <si>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</si>
  <si>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</si>
  <si>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</si>
  <si>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</si>
  <si>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</si>
  <si>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</si>
  <si>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</si>
  <si>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</si>
  <si>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</si>
  <si>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</si>
  <si>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</si>
  <si>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</si>
  <si>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</si>
  <si>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</si>
  <si>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</si>
  <si>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</si>
  <si>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</si>
  <si>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</si>
  <si>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</si>
  <si>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</si>
  <si>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</si>
  <si>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</si>
  <si>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</si>
  <si>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</si>
  <si>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</si>
  <si>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</si>
  <si>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</si>
  <si>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</si>
  <si>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</si>
  <si>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</si>
  <si>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</si>
  <si>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</si>
  <si>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</si>
  <si>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</si>
  <si>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</si>
  <si>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</si>
  <si>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</si>
  <si>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</si>
  <si>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</si>
  <si>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</si>
  <si>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</si>
  <si>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</si>
  <si>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</si>
  <si>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</si>
  <si>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</si>
  <si>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</si>
  <si>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</si>
  <si>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</si>
  <si>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</si>
  <si>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</si>
  <si>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</si>
  <si>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</si>
  <si>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</si>
  <si>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</si>
  <si>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</si>
  <si>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</si>
  <si>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</si>
  <si>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</si>
  <si>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</si>
  <si>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</si>
  <si>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</si>
  <si>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</si>
  <si>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</si>
  <si>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</si>
  <si>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</si>
  <si>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</si>
  <si>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</si>
  <si>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</si>
  <si>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</si>
  <si>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</si>
  <si>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</si>
  <si>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</si>
  <si>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</si>
  <si>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</si>
  <si>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</si>
  <si>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</si>
  <si>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</si>
  <si>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</si>
  <si>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</si>
  <si>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</si>
  <si>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</si>
  <si>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</si>
  <si>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</si>
  <si>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</si>
  <si>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</si>
  <si>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</si>
  <si>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</si>
  <si>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</si>
  <si>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</si>
  <si>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</si>
  <si>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</si>
  <si>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</si>
  <si>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</si>
  <si>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</si>
  <si>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</si>
  <si>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</si>
  <si>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</si>
  <si>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</si>
  <si>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</si>
  <si>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</si>
  <si>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</si>
  <si>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</si>
  <si>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</si>
  <si>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</si>
  <si>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</si>
  <si>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</si>
  <si>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</si>
  <si>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</si>
  <si>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</si>
  <si>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</si>
  <si>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</si>
  <si>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</si>
  <si>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</si>
  <si>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</si>
  <si>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</si>
  <si>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</si>
  <si>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</si>
  <si>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</si>
  <si>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</si>
  <si>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</si>
  <si>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</si>
  <si>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</si>
  <si>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</si>
  <si>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</si>
  <si>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</si>
  <si>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</si>
  <si>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</si>
  <si>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</si>
  <si>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</si>
  <si>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</si>
  <si>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</si>
  <si>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</si>
  <si>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</si>
  <si>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</si>
  <si>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</si>
  <si>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</si>
  <si>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</si>
  <si>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</si>
  <si>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</si>
  <si>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</si>
  <si>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</si>
  <si>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</si>
  <si>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</si>
  <si>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</si>
  <si>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</si>
  <si>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</si>
  <si>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</si>
  <si>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</si>
  <si>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</si>
  <si>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</si>
  <si>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</si>
  <si>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</si>
  <si>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</si>
  <si>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</si>
  <si>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</si>
  <si>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</si>
  <si>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</si>
  <si>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</si>
  <si>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</si>
  <si>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</si>
  <si>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</si>
  <si>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</si>
  <si>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</si>
  <si>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</si>
  <si>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</si>
  <si>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</si>
  <si>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</si>
  <si>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</si>
  <si>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</si>
  <si>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</si>
  <si>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</si>
  <si>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</si>
  <si>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</si>
  <si>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</si>
  <si>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</si>
  <si>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</si>
  <si>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</si>
  <si>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</si>
  <si>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</si>
  <si>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</si>
  <si>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</si>
  <si>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</si>
  <si>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</si>
  <si>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</si>
  <si>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</si>
  <si>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</si>
  <si>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</si>
  <si>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</si>
  <si>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</si>
  <si>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</si>
  <si>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</si>
  <si>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</si>
  <si>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</si>
  <si>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</si>
  <si>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</si>
  <si>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</si>
  <si>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</si>
  <si>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</si>
  <si>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</si>
  <si>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</si>
  <si>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</si>
  <si>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</si>
  <si>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</si>
  <si>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</si>
  <si>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</si>
  <si>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</si>
  <si>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</si>
  <si>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</si>
  <si>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</si>
  <si>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</si>
  <si>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</si>
  <si>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</si>
  <si>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</si>
  <si>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</si>
  <si>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</si>
  <si>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</si>
  <si>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</si>
  <si>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</si>
  <si>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</si>
  <si>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</si>
  <si>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</si>
  <si>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</si>
  <si>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</si>
  <si>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</si>
  <si>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</si>
  <si>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</si>
  <si>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</si>
  <si>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</si>
  <si>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</si>
  <si>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</si>
  <si>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</si>
  <si>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</si>
  <si>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</si>
  <si>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</si>
  <si>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</si>
  <si>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</si>
  <si>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</si>
  <si>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</si>
  <si>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</si>
  <si>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</si>
  <si>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</si>
  <si>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</si>
  <si>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</si>
  <si>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</si>
  <si>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</si>
  <si>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</si>
  <si>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</si>
  <si>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</si>
  <si>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</si>
  <si>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</si>
  <si>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</si>
  <si>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</si>
  <si>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</si>
  <si>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</si>
  <si>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</si>
  <si>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</si>
  <si>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</si>
  <si>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</si>
  <si>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</si>
  <si>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</si>
  <si>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</si>
  <si>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</si>
  <si>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</si>
  <si>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</si>
  <si>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</si>
  <si>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</si>
  <si>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</si>
  <si>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</si>
  <si>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</si>
  <si>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</si>
  <si>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</si>
  <si>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</si>
  <si>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</si>
  <si>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</si>
  <si>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</si>
  <si>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</si>
  <si>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</si>
  <si>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</si>
  <si>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</si>
  <si>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</si>
  <si>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</si>
  <si>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</si>
  <si>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</si>
  <si>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</si>
  <si>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</si>
  <si>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</si>
  <si>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</si>
  <si>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</si>
  <si>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</si>
  <si>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</si>
  <si>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</si>
  <si>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</si>
  <si>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</si>
  <si>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</si>
  <si>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</si>
  <si>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</si>
  <si>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</si>
  <si>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</si>
  <si>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</si>
  <si>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</si>
  <si>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</si>
  <si>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</si>
  <si>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</si>
  <si>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</si>
  <si>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</si>
  <si>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</si>
  <si>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</si>
  <si>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</si>
  <si>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</si>
  <si>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</si>
  <si>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</si>
  <si>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</si>
  <si>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</si>
  <si>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</si>
  <si>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</si>
  <si>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</si>
  <si>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</si>
  <si>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</si>
  <si>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</si>
  <si>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</si>
  <si>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</si>
  <si>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</si>
  <si>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</si>
  <si>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</si>
  <si>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</si>
  <si>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</si>
  <si>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</si>
  <si>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</si>
  <si>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</si>
  <si>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</si>
  <si>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</si>
  <si>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</si>
  <si>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</si>
  <si>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</si>
  <si>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</si>
  <si>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</si>
  <si>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</si>
  <si>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</si>
  <si>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</si>
  <si>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</si>
  <si>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</si>
  <si>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</si>
  <si>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</si>
  <si>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</si>
  <si>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</si>
  <si>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</si>
  <si>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</si>
  <si>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</si>
  <si>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</si>
  <si>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</si>
  <si>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</si>
  <si>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</si>
  <si>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</si>
  <si>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</si>
  <si>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</si>
  <si>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</si>
  <si>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</si>
  <si>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</si>
  <si>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</si>
  <si>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</si>
  <si>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</si>
  <si>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</si>
  <si>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</si>
  <si>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</si>
  <si>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</si>
  <si>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</si>
  <si>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</si>
  <si>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</si>
  <si>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</si>
  <si>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</si>
  <si>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</si>
  <si>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</si>
  <si>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</si>
  <si>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</si>
  <si>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</si>
  <si>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</si>
  <si>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</si>
  <si>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</si>
  <si>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</si>
  <si>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</si>
  <si>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</si>
  <si>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</si>
  <si>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</si>
  <si>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</si>
  <si>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</si>
  <si>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</si>
  <si>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</si>
  <si>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</si>
  <si>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</si>
  <si>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</si>
  <si>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</si>
  <si>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</si>
  <si>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</si>
  <si>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</si>
  <si>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</si>
  <si>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</si>
  <si>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</si>
  <si>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</si>
  <si>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</si>
  <si>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</si>
  <si>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</si>
  <si>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</si>
  <si>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</si>
  <si>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</si>
  <si>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</si>
  <si>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</si>
  <si>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</si>
  <si>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</si>
  <si>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</si>
  <si>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</si>
  <si>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</si>
  <si>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</si>
  <si>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</si>
  <si>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</si>
  <si>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</si>
  <si>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</si>
  <si>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</si>
  <si>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</si>
  <si>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</si>
  <si>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</si>
  <si>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</si>
  <si>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</si>
  <si>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</si>
  <si>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</si>
  <si>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</si>
  <si>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</si>
  <si>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</si>
  <si>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</si>
  <si>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</si>
  <si>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</si>
  <si>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</si>
  <si>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</si>
  <si>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</si>
  <si>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</si>
  <si>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</si>
  <si>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</si>
  <si>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</si>
  <si>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</si>
  <si>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</si>
  <si>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</si>
  <si>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</si>
  <si>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</si>
  <si>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</si>
  <si>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</si>
  <si>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</si>
  <si>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</si>
  <si>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</si>
  <si>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</si>
  <si>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</si>
  <si>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</si>
  <si>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</si>
  <si>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</si>
  <si>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</si>
  <si>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</si>
  <si>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</si>
  <si>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</si>
  <si>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</si>
  <si>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</si>
  <si>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</si>
  <si>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</si>
  <si>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</si>
  <si>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</si>
  <si>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</si>
  <si>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</si>
  <si>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</si>
  <si>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</si>
  <si>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</si>
  <si>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</si>
  <si>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</si>
  <si>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</si>
  <si>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</si>
  <si>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</si>
  <si>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</si>
  <si>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</si>
  <si>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</si>
  <si>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</si>
  <si>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</si>
  <si>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</si>
  <si>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</si>
  <si>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</si>
  <si>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</si>
  <si>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</si>
  <si>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</si>
  <si>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</si>
  <si>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</si>
  <si>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</si>
  <si>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</si>
  <si>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</si>
  <si>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</si>
  <si>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</si>
  <si>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</si>
  <si>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</si>
  <si>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</si>
  <si>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</si>
  <si>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</si>
  <si>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</si>
  <si>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</si>
  <si>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</si>
  <si>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</si>
  <si>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</si>
  <si>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</si>
  <si>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</si>
  <si>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</si>
  <si>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</si>
  <si>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</si>
  <si>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</si>
  <si>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</si>
  <si>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</si>
  <si>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</si>
  <si>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</si>
  <si>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</si>
  <si>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</si>
  <si>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</si>
  <si>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</si>
  <si>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</si>
  <si>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</si>
  <si>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</si>
  <si>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</si>
  <si>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</si>
  <si>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</si>
  <si>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</si>
  <si>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</si>
  <si>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</si>
  <si>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</si>
  <si>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</si>
  <si>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</si>
  <si>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</si>
  <si>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</si>
  <si>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</si>
  <si>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</si>
  <si>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</si>
  <si>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</si>
  <si>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</si>
  <si>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</si>
  <si>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</si>
  <si>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</si>
  <si>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</si>
  <si>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</si>
  <si>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</si>
  <si>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</si>
  <si>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</si>
  <si>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</si>
  <si>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</si>
  <si>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</si>
  <si>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</si>
  <si>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</si>
  <si>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</si>
  <si>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</si>
  <si>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</si>
  <si>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</si>
  <si>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</si>
  <si>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</si>
  <si>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</si>
  <si>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</si>
  <si>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</si>
  <si>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</si>
  <si>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</si>
  <si>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</si>
  <si>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</si>
  <si>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</si>
  <si>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</si>
  <si>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</si>
  <si>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</si>
  <si>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</si>
  <si>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</si>
  <si>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</si>
  <si>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</si>
  <si>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</si>
  <si>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</si>
  <si>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</si>
  <si>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</si>
  <si>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</si>
  <si>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</si>
  <si>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</si>
  <si>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</si>
  <si>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</si>
  <si>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</si>
  <si>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</si>
  <si>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</si>
  <si>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</si>
  <si>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</si>
  <si>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</si>
  <si>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</si>
  <si>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</si>
  <si>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</si>
  <si>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</si>
  <si>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</si>
  <si>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</si>
  <si>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</si>
  <si>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</si>
  <si>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</si>
  <si>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</si>
  <si>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</si>
  <si>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</si>
  <si>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</si>
  <si>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</si>
  <si>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</si>
  <si>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</si>
  <si>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</si>
  <si>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</si>
  <si>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</si>
  <si>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</si>
  <si>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</si>
  <si>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</si>
  <si>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</si>
  <si>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</si>
  <si>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</si>
  <si>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</si>
  <si>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</si>
  <si>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</si>
  <si>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</si>
  <si>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</si>
  <si>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</si>
  <si>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</si>
  <si>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</si>
  <si>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</si>
  <si>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</si>
  <si>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</si>
  <si>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</si>
  <si>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</si>
  <si>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</si>
  <si>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</si>
  <si>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</si>
  <si>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</si>
  <si>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</si>
  <si>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</si>
  <si>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</si>
  <si>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</si>
  <si>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</si>
  <si>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</si>
  <si>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</si>
  <si>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</si>
  <si>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</si>
  <si>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</si>
  <si>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</si>
  <si>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</si>
  <si>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</si>
  <si>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</si>
  <si>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</si>
  <si>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</si>
  <si>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</si>
  <si>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</si>
  <si>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</si>
  <si>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</si>
  <si>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</si>
  <si>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</si>
  <si>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</si>
  <si>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</si>
  <si>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</si>
  <si>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</si>
  <si>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</si>
  <si>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</si>
  <si>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</si>
  <si>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</si>
  <si>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</si>
  <si>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</si>
  <si>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</si>
  <si>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</si>
  <si>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</si>
  <si>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</si>
  <si>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</si>
  <si>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</si>
  <si>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</si>
  <si>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</si>
  <si>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</si>
  <si>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</si>
  <si>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</si>
  <si>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</si>
  <si>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</si>
  <si>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</si>
  <si>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</si>
  <si>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</si>
  <si>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</si>
  <si>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</si>
  <si>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</si>
  <si>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</si>
  <si>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</si>
  <si>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</si>
  <si>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</si>
  <si>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</si>
  <si>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</si>
  <si>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</si>
  <si>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</si>
  <si>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</si>
  <si>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</si>
  <si>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</si>
  <si>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</si>
  <si>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</si>
  <si>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</si>
  <si>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</si>
  <si>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</si>
  <si>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</si>
  <si>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</si>
  <si>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</si>
  <si>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</si>
  <si>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</si>
  <si>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</si>
  <si>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</si>
  <si>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</si>
  <si>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</si>
  <si>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</si>
  <si>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</si>
  <si>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</si>
  <si>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</si>
  <si>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</si>
  <si>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</si>
  <si>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</si>
  <si>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</si>
  <si>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</si>
  <si>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</si>
  <si>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</si>
  <si>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</si>
  <si>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</si>
  <si>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</si>
  <si>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</si>
  <si>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</si>
  <si>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</si>
  <si>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</si>
  <si>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</si>
  <si>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</si>
  <si>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</si>
  <si>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</si>
  <si>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</si>
  <si>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</si>
  <si>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</si>
  <si>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</si>
  <si>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</si>
  <si>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</si>
  <si>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</si>
  <si>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</si>
  <si>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</si>
  <si>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</si>
  <si>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</si>
  <si>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</si>
  <si>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</si>
  <si>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</si>
  <si>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</si>
  <si>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</si>
  <si>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</si>
  <si>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</si>
  <si>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</si>
  <si>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</si>
  <si>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</si>
  <si>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</si>
  <si>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</si>
  <si>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</si>
  <si>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</si>
  <si>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</si>
  <si>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</si>
  <si>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</si>
  <si>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</si>
  <si>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</si>
  <si>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</si>
  <si>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</si>
  <si>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</si>
  <si>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</si>
  <si>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</si>
  <si>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</si>
  <si>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</si>
  <si>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</si>
  <si>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</si>
  <si>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</si>
  <si>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</si>
  <si>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</si>
  <si>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</si>
  <si>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</si>
  <si>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</si>
  <si>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</si>
  <si>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</si>
  <si>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</si>
  <si>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</si>
  <si>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</si>
  <si>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</si>
  <si>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</si>
  <si>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</si>
  <si>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</si>
  <si>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</si>
  <si>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</si>
  <si>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</si>
  <si>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</si>
  <si>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</si>
  <si>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</si>
  <si>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</si>
  <si>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</si>
  <si>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</si>
  <si>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</si>
  <si>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</si>
  <si>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</si>
  <si>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</si>
  <si>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</si>
  <si>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</si>
  <si>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</si>
  <si>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</si>
  <si>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</si>
  <si>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</si>
  <si>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</si>
  <si>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</si>
  <si>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</si>
  <si>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</si>
  <si>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</si>
  <si>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</si>
  <si>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</si>
  <si>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</si>
  <si>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</si>
  <si>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</si>
  <si>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</si>
  <si>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</si>
  <si>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</si>
  <si>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</si>
  <si>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</si>
  <si>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</si>
  <si>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</si>
  <si>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</si>
  <si>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</si>
  <si>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</si>
  <si>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</si>
  <si>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</si>
  <si>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</si>
  <si>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</si>
  <si>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</si>
  <si>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</si>
  <si>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</si>
  <si>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</si>
  <si>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</si>
  <si>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</si>
  <si>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</si>
  <si>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</si>
  <si>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</si>
  <si>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</si>
  <si>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</si>
  <si>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</si>
  <si>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</si>
  <si>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</si>
  <si>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</si>
  <si>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</si>
  <si>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</si>
  <si>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</si>
  <si>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</si>
  <si>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</si>
  <si>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</si>
  <si>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</si>
  <si>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</si>
  <si>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</si>
  <si>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</si>
  <si>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</si>
  <si>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</si>
  <si>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</si>
  <si>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</si>
  <si>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</si>
  <si>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</si>
  <si>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</si>
  <si>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</si>
  <si>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</si>
  <si>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</si>
  <si>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</si>
  <si>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</si>
  <si>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</si>
  <si>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</si>
  <si>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</si>
  <si>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</si>
  <si>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</si>
  <si>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</si>
  <si>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</si>
  <si>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</si>
  <si>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</si>
  <si>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</si>
  <si>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</si>
  <si>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</si>
  <si>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</si>
  <si>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</si>
  <si>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</si>
  <si>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</si>
  <si>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</si>
  <si>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</si>
  <si>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</si>
  <si>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</si>
  <si>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</si>
  <si>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</si>
  <si>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</si>
  <si>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</si>
  <si>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</si>
  <si>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</si>
  <si>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</si>
  <si>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</si>
  <si>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</si>
  <si>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</si>
  <si>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</si>
  <si>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</si>
  <si>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</si>
  <si>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</si>
  <si>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</si>
  <si>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</si>
  <si>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</si>
  <si>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</si>
  <si>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</si>
  <si>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</si>
  <si>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</si>
  <si>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</si>
  <si>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</si>
  <si>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</si>
  <si>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</si>
  <si>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</si>
  <si>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</si>
  <si>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</si>
  <si>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</si>
  <si>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</si>
  <si>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</si>
  <si>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</si>
  <si>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</si>
  <si>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</si>
  <si>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</si>
  <si>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</si>
  <si>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</si>
  <si>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</si>
  <si>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</si>
  <si>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</si>
  <si>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</si>
  <si>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</si>
  <si>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</si>
  <si>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</si>
  <si>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</si>
  <si>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</si>
  <si>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</si>
  <si>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</si>
  <si>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</si>
  <si>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</si>
  <si>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</si>
  <si>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</si>
  <si>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</si>
  <si>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</si>
  <si>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</si>
  <si>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</si>
  <si>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</si>
  <si>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</si>
  <si>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</si>
  <si>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</si>
  <si>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</si>
  <si>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</si>
  <si>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</si>
  <si>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</si>
  <si>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</si>
  <si>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</si>
  <si>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</si>
  <si>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</si>
  <si>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</si>
  <si>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</si>
  <si>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</si>
  <si>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</si>
  <si>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</si>
  <si>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</si>
  <si>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</si>
  <si>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</si>
  <si>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</si>
  <si>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</si>
  <si>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</si>
  <si>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</si>
  <si>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</si>
  <si>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</si>
  <si>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</si>
  <si>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</si>
  <si>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</si>
  <si>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</si>
  <si>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</si>
  <si>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</si>
  <si>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</si>
  <si>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</si>
  <si>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</si>
  <si>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</si>
  <si>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</si>
  <si>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</si>
  <si>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</si>
  <si>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</si>
  <si>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</si>
  <si>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</si>
  <si>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</si>
  <si>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</si>
  <si>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</si>
  <si>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</si>
  <si>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</si>
  <si>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</si>
  <si>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</si>
  <si>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</si>
  <si>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</si>
  <si>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</si>
  <si>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</si>
  <si>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</si>
  <si>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</si>
  <si>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</si>
  <si>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</si>
  <si>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</si>
  <si>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</si>
  <si>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</si>
  <si>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</si>
  <si>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</si>
  <si>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</si>
  <si>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</si>
  <si>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</si>
  <si>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</si>
  <si>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</si>
  <si>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</si>
  <si>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</si>
  <si>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</si>
  <si>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</si>
  <si>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</si>
  <si>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</si>
  <si>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</si>
  <si>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</si>
  <si>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</si>
  <si>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</si>
  <si>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</si>
  <si>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</si>
  <si>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</si>
  <si>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</si>
  <si>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</si>
  <si>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</si>
  <si>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</si>
  <si>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</si>
  <si>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</si>
  <si>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</si>
  <si>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</si>
  <si>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</si>
  <si>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</si>
  <si>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</si>
  <si>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</si>
  <si>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</si>
  <si>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</si>
  <si>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</si>
  <si>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</si>
  <si>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</si>
  <si>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</si>
  <si>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</si>
  <si>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</si>
  <si>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</si>
  <si>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</si>
  <si>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</si>
  <si>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</si>
  <si>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</si>
  <si>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</si>
  <si>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</si>
  <si>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</si>
  <si>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</si>
  <si>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</si>
  <si>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</si>
  <si>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</si>
  <si>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</si>
  <si>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</si>
  <si>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</si>
  <si>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</si>
  <si>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</si>
  <si>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</si>
  <si>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</si>
  <si>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</si>
  <si>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</si>
  <si>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</si>
  <si>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</si>
  <si>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</si>
  <si>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</si>
  <si>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</si>
  <si>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</si>
  <si>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</si>
  <si>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</si>
  <si>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</si>
  <si>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</si>
  <si>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</si>
  <si>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</si>
  <si>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</si>
  <si>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</si>
  <si>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</si>
  <si>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</si>
  <si>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</si>
  <si>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</si>
  <si>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</si>
  <si>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</si>
  <si>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</si>
  <si>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</si>
  <si>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</si>
  <si>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</si>
  <si>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</si>
  <si>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</si>
  <si>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</si>
  <si>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</si>
  <si>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</si>
  <si>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</si>
  <si>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</si>
  <si>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</si>
  <si>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</si>
  <si>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</si>
  <si>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</si>
  <si>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</si>
  <si>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</si>
  <si>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</si>
  <si>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</si>
  <si>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</si>
  <si>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</si>
  <si>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</si>
  <si>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</si>
  <si>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</si>
  <si>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</si>
  <si>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</si>
  <si>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</si>
  <si>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</si>
  <si>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</si>
  <si>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</si>
  <si>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</si>
  <si>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</si>
  <si>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</si>
  <si>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</si>
  <si>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</si>
  <si>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</si>
  <si>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</si>
  <si>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</si>
  <si>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</si>
  <si>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</si>
  <si>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</si>
  <si>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</si>
  <si>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</si>
  <si>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</si>
  <si>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</si>
  <si>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</si>
  <si>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</si>
  <si>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</si>
  <si>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</si>
  <si>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</si>
  <si>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</si>
  <si>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</si>
  <si>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</si>
  <si>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</si>
  <si>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</si>
  <si>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</si>
  <si>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</si>
  <si>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</si>
  <si>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</si>
  <si>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</si>
  <si>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</si>
  <si>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</si>
  <si>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</si>
  <si>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</si>
  <si>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</si>
  <si>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</si>
  <si>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</si>
  <si>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</si>
  <si>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</si>
  <si>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</si>
  <si>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</si>
  <si>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</si>
  <si>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</si>
  <si>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</si>
  <si>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</si>
  <si>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</si>
  <si>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</si>
  <si>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</si>
  <si>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</si>
  <si>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</si>
  <si>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</si>
  <si>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</si>
  <si>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</si>
  <si>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</si>
  <si>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</si>
  <si>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</si>
  <si>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</si>
  <si>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</si>
  <si>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</si>
  <si>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</si>
  <si>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</si>
  <si>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</si>
  <si>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</si>
  <si>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</si>
  <si>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</si>
  <si>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</si>
  <si>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</si>
  <si>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</si>
  <si>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</si>
  <si>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</si>
  <si>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</si>
  <si>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</si>
  <si>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</si>
  <si>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</si>
  <si>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</si>
  <si>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</si>
  <si>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</si>
  <si>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</si>
  <si>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</si>
  <si>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</si>
  <si>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</si>
  <si>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</si>
  <si>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</si>
  <si>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</si>
  <si>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</si>
  <si>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</si>
  <si>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</si>
  <si>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</si>
  <si>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</si>
  <si>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</si>
  <si>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</si>
  <si>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</si>
  <si>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</si>
  <si>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</si>
  <si>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</si>
  <si>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</si>
  <si>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</si>
  <si>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</si>
  <si>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</si>
  <si>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</si>
  <si>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</si>
  <si>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</si>
  <si>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</si>
  <si>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</si>
  <si>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</si>
  <si>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</si>
  <si>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</si>
  <si>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</si>
  <si>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</si>
  <si>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</si>
  <si>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</si>
  <si>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</si>
  <si>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</si>
  <si>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</si>
  <si>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</si>
  <si>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</si>
  <si>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</si>
  <si>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</si>
  <si>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</si>
  <si>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</si>
  <si>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</si>
  <si>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</si>
  <si>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</si>
  <si>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</si>
  <si>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</si>
  <si>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</si>
  <si>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</si>
  <si>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</si>
  <si>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</si>
  <si>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</si>
  <si>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</si>
  <si>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</si>
  <si>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</si>
  <si>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</si>
  <si>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</si>
  <si>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</si>
  <si>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</si>
  <si>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</si>
  <si>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</si>
  <si>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</si>
  <si>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</si>
  <si>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</si>
  <si>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</si>
  <si>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</si>
  <si>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</si>
  <si>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</si>
  <si>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</si>
  <si>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</si>
  <si>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</si>
  <si>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</si>
  <si>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</si>
  <si>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</si>
  <si>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</si>
  <si>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</si>
  <si>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</si>
  <si>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</si>
  <si>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</si>
  <si>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</si>
  <si>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</si>
  <si>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</si>
  <si>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</si>
  <si>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</si>
  <si>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</si>
  <si>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</si>
  <si>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</si>
  <si>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</si>
  <si>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</si>
  <si>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</si>
  <si>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</si>
  <si>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</si>
  <si>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</si>
  <si>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</si>
  <si>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</si>
  <si>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</si>
  <si>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</si>
  <si>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</si>
  <si>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</si>
  <si>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</si>
  <si>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</si>
  <si>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</si>
  <si>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</si>
  <si>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</si>
  <si>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</si>
  <si>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</si>
  <si>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</si>
  <si>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</si>
  <si>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</si>
  <si>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</si>
  <si>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</si>
  <si>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</si>
  <si>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</si>
  <si>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</si>
  <si>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</si>
  <si>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</si>
  <si>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</si>
  <si>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</si>
  <si>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</si>
  <si>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</si>
  <si>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</si>
  <si>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</si>
  <si>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</si>
  <si>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</si>
  <si>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</si>
  <si>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</si>
  <si>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</si>
  <si>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</si>
  <si>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</si>
  <si>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</si>
  <si>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</si>
  <si>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</si>
  <si>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</si>
  <si>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</si>
  <si>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</si>
  <si>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</si>
  <si>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</si>
  <si>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</si>
  <si>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</si>
  <si>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</si>
  <si>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</si>
  <si>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</si>
  <si>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</si>
  <si>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</si>
  <si>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</si>
  <si>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</si>
  <si>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</si>
  <si>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</si>
  <si>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</si>
  <si>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</si>
  <si>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</si>
  <si>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</si>
  <si>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</si>
  <si>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</si>
  <si>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</si>
  <si>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</si>
  <si>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</si>
  <si>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</si>
  <si>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</si>
  <si>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</si>
  <si>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</si>
  <si>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</si>
  <si>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</si>
  <si>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</si>
  <si>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</si>
  <si>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</si>
  <si>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</si>
  <si>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</si>
  <si>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</si>
  <si>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</si>
  <si>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</si>
  <si>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</si>
  <si>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</si>
  <si>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</si>
  <si>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</si>
  <si>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</si>
  <si>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</si>
  <si>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</si>
  <si>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</si>
  <si>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</si>
  <si>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</si>
  <si>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</si>
  <si>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</si>
  <si>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</si>
  <si>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</si>
  <si>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</si>
  <si>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</si>
  <si>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</si>
  <si>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</si>
  <si>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</si>
  <si>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</si>
  <si>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</si>
  <si>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</si>
  <si>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</si>
  <si>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</si>
  <si>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</si>
  <si>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</si>
  <si>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</si>
  <si>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</si>
  <si>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</si>
  <si>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</si>
  <si>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</si>
  <si>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</si>
  <si>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</si>
  <si>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</si>
  <si>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</si>
  <si>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</si>
  <si>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</si>
  <si>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</si>
  <si>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</si>
  <si>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</si>
  <si>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</si>
  <si>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</si>
  <si>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</si>
  <si>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</si>
  <si>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</si>
  <si>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</si>
  <si>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</si>
  <si>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</si>
  <si>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</si>
  <si>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</si>
  <si>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</si>
  <si>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</si>
  <si>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</si>
  <si>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</si>
  <si>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</si>
  <si>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</si>
  <si>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</si>
  <si>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</si>
  <si>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</si>
  <si>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</si>
  <si>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</si>
  <si>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</si>
  <si>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</si>
  <si>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</si>
  <si>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</si>
  <si>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</si>
  <si>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</si>
  <si>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</si>
  <si>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</si>
  <si>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</si>
  <si>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</si>
  <si>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</si>
  <si>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</si>
  <si>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</si>
  <si>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</si>
  <si>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</si>
  <si>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</si>
  <si>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</si>
  <si>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</si>
  <si>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</si>
  <si>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</si>
  <si>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</si>
  <si>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</si>
  <si>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</si>
  <si>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</si>
  <si>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</si>
  <si>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</si>
  <si>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</si>
  <si>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</si>
  <si>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</si>
  <si>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</si>
  <si>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</si>
  <si>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</si>
  <si>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</si>
  <si>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</si>
  <si>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</si>
  <si>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</si>
  <si>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</si>
  <si>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</si>
  <si>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</si>
  <si>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</si>
  <si>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</si>
  <si>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</si>
  <si>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</si>
  <si>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</si>
  <si>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</si>
  <si>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</si>
  <si>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</si>
  <si>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</si>
  <si>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</si>
  <si>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</si>
  <si>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</si>
  <si>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</si>
  <si>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</si>
  <si>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</si>
  <si>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</si>
  <si>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</si>
  <si>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</si>
  <si>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</si>
  <si>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</si>
  <si>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</si>
  <si>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</si>
  <si>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</si>
  <si>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</si>
  <si>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</si>
  <si>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</si>
  <si>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</si>
  <si>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</si>
  <si>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</si>
  <si>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</si>
  <si>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</si>
  <si>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</si>
  <si>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</si>
  <si>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</si>
  <si>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</si>
  <si>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</si>
  <si>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</si>
  <si>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</si>
  <si>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</si>
  <si>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</si>
  <si>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</si>
  <si>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</si>
  <si>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</si>
  <si>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</si>
  <si>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</si>
  <si>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</si>
  <si>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</si>
  <si>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</si>
  <si>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</si>
  <si>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</si>
  <si>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</si>
  <si>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</si>
  <si>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</si>
  <si>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</si>
  <si>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</si>
  <si>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</si>
  <si>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</si>
  <si>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</si>
  <si>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</si>
  <si>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</si>
  <si>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</si>
  <si>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</si>
  <si>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</si>
  <si>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</si>
  <si>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</si>
  <si>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</si>
  <si>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</si>
  <si>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</si>
  <si>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</si>
  <si>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</si>
  <si>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</si>
  <si>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</si>
  <si>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</si>
  <si>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</si>
  <si>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</si>
  <si>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</si>
  <si>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</si>
  <si>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</si>
  <si>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</si>
  <si>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</si>
  <si>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</si>
  <si>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</si>
  <si>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</si>
  <si>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</si>
  <si>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</si>
  <si>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</si>
  <si>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</si>
  <si>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</si>
  <si>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</si>
  <si>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</si>
  <si>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</si>
  <si>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</si>
  <si>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</si>
  <si>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</si>
  <si>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</si>
  <si>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</si>
  <si>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</si>
  <si>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</si>
  <si>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</si>
  <si>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</si>
  <si>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</si>
  <si>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</si>
  <si>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</si>
  <si>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</si>
  <si>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</si>
  <si>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</si>
  <si>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</si>
  <si>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</si>
  <si>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</si>
  <si>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</si>
  <si>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</si>
  <si>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</si>
  <si>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</si>
  <si>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</si>
  <si>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</si>
  <si>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</si>
  <si>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</si>
  <si>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</si>
  <si>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</si>
  <si>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</si>
  <si>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</si>
  <si>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</si>
  <si>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</si>
  <si>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</si>
  <si>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</si>
  <si>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</si>
  <si>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</si>
  <si>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</si>
  <si>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</si>
  <si>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</si>
  <si>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</si>
  <si>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</si>
  <si>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</si>
  <si>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</si>
  <si>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</si>
  <si>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</si>
  <si>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</si>
  <si>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</si>
  <si>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</si>
  <si>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</si>
  <si>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</si>
  <si>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</si>
  <si>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</si>
  <si>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</si>
  <si>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</si>
  <si>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</si>
  <si>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</si>
  <si>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</si>
  <si>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</si>
  <si>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</si>
  <si>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</si>
  <si>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</si>
  <si>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</si>
  <si>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</si>
  <si>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</si>
  <si>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</si>
  <si>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</si>
  <si>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</si>
  <si>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</si>
  <si>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</si>
  <si>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</si>
  <si>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</si>
  <si>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</si>
  <si>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</si>
  <si>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</si>
  <si>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</si>
  <si>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</si>
  <si>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</si>
  <si>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</si>
  <si>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</si>
  <si>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</si>
  <si>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</si>
  <si>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</si>
  <si>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</si>
  <si>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</si>
  <si>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</si>
  <si>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</si>
  <si>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</si>
  <si>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</si>
  <si>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</si>
  <si>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</si>
  <si>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</si>
  <si>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</si>
  <si>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</si>
  <si>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</si>
  <si>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</si>
  <si>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</si>
  <si>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</si>
  <si>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</si>
  <si>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</si>
  <si>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</si>
  <si>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</si>
  <si>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</si>
  <si>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</si>
  <si>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</si>
  <si>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</si>
  <si>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</si>
  <si>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</si>
  <si>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</si>
  <si>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</si>
  <si>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</si>
  <si>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</si>
  <si>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</si>
  <si>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</si>
  <si>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</si>
  <si>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</si>
  <si>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</si>
  <si>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</si>
  <si>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</si>
  <si>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</si>
  <si>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</si>
  <si>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</si>
  <si>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</si>
  <si>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</si>
  <si>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</si>
  <si>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</si>
  <si>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</si>
  <si>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</si>
  <si>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</si>
  <si>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</si>
  <si>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</si>
  <si>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</si>
  <si>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</si>
  <si>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</si>
  <si>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</si>
  <si>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</si>
  <si>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</si>
  <si>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</si>
  <si>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</si>
  <si>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</si>
  <si>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</si>
  <si>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</si>
  <si>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</si>
  <si>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</si>
  <si>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</si>
  <si>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</si>
  <si>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</si>
  <si>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</si>
  <si>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</si>
  <si>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</si>
  <si>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</si>
  <si>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</si>
  <si>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</si>
  <si>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</si>
  <si>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</si>
  <si>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</si>
  <si>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</si>
  <si>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</si>
  <si>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</si>
  <si>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</si>
  <si>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</si>
  <si>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</si>
  <si>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</si>
  <si>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</si>
  <si>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</si>
  <si>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</si>
  <si>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</si>
  <si>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</si>
  <si>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</si>
  <si>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</si>
  <si>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</si>
  <si>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</si>
  <si>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</si>
  <si>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</si>
  <si>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</si>
  <si>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</si>
  <si>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</si>
  <si>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</si>
  <si>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</si>
  <si>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</si>
  <si>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</si>
  <si>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</si>
  <si>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</si>
  <si>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</si>
  <si>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</si>
  <si>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</si>
  <si>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</si>
  <si>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</si>
  <si>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</si>
  <si>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</si>
  <si>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</si>
  <si>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</si>
  <si>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</si>
  <si>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</si>
  <si>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</si>
  <si>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</si>
  <si>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</si>
  <si>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</si>
  <si>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</si>
  <si>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</si>
  <si>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</si>
  <si>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</si>
  <si>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</si>
  <si>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</si>
  <si>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</si>
  <si>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</si>
  <si>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</si>
  <si>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</si>
  <si>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</si>
  <si>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</si>
  <si>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</si>
  <si>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</si>
  <si>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</si>
  <si>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</si>
  <si>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</si>
  <si>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</si>
  <si>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</si>
  <si>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</si>
  <si>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</si>
  <si>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</si>
  <si>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</si>
  <si>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</si>
  <si>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</si>
  <si>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</si>
  <si>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</si>
  <si>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</si>
  <si>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</si>
  <si>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</si>
  <si>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</si>
  <si>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</si>
  <si>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</si>
  <si>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</si>
  <si>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</si>
  <si>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</si>
  <si>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</si>
  <si>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</si>
  <si>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</si>
  <si>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</si>
  <si>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</si>
  <si>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</si>
  <si>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</si>
  <si>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</si>
  <si>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</si>
  <si>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</si>
  <si>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</si>
  <si>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</si>
  <si>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</si>
  <si>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</si>
  <si>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</si>
  <si>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</si>
  <si>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</si>
  <si>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</si>
  <si>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</si>
  <si>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</si>
  <si>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</si>
  <si>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</si>
  <si>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</si>
  <si>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</si>
  <si>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</si>
  <si>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</si>
  <si>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</si>
  <si>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</si>
  <si>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</si>
  <si>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</si>
  <si>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</si>
  <si>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</si>
  <si>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</si>
  <si>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</si>
  <si>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</si>
  <si>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</si>
  <si>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</si>
  <si>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</si>
  <si>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</si>
  <si>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</si>
  <si>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</si>
  <si>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</si>
  <si>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</si>
  <si>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</si>
  <si>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</si>
  <si>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</si>
  <si>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</si>
  <si>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</si>
  <si>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</si>
  <si>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</si>
  <si>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</si>
  <si>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</si>
  <si>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</si>
  <si>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</si>
  <si>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</si>
  <si>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</si>
  <si>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</si>
  <si>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</si>
  <si>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</si>
  <si>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</si>
  <si>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</si>
  <si>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</si>
  <si>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</si>
  <si>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</si>
  <si>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</si>
  <si>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</si>
  <si>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</si>
  <si>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</si>
  <si>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</si>
  <si>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</si>
  <si>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</si>
  <si>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</si>
  <si>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</si>
  <si>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</si>
  <si>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</si>
  <si>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</si>
  <si>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</si>
  <si>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</si>
  <si>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</si>
  <si>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</si>
  <si>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</si>
  <si>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</si>
  <si>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</si>
  <si>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</si>
  <si>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</si>
  <si>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</si>
  <si>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</si>
  <si>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</si>
  <si>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</si>
  <si>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</si>
  <si>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</si>
  <si>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</si>
  <si>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</si>
  <si>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</si>
  <si>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</si>
  <si>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</si>
  <si>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</si>
  <si>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</si>
  <si>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</si>
  <si>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</si>
  <si>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</si>
  <si>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</si>
  <si>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</si>
  <si>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</si>
  <si>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</si>
  <si>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</si>
  <si>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</si>
  <si>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</si>
  <si>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</si>
  <si>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</si>
  <si>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</si>
  <si>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</si>
  <si>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</si>
  <si>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</si>
  <si>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</si>
  <si>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</si>
  <si>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</si>
  <si>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</si>
  <si>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</si>
  <si>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</si>
  <si>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</si>
  <si>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</si>
  <si>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</si>
  <si>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</si>
  <si>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</si>
  <si>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</si>
  <si>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</si>
  <si>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</si>
  <si>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</si>
  <si>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</si>
  <si>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</si>
  <si>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</si>
  <si>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</si>
  <si>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</si>
  <si>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</si>
  <si>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</si>
  <si>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</si>
  <si>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</si>
  <si>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</si>
  <si>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</si>
  <si>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</si>
  <si>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</si>
  <si>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</si>
  <si>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</si>
  <si>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</si>
  <si>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</si>
  <si>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</si>
  <si>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</si>
  <si>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</si>
  <si>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</si>
  <si>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</si>
  <si>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</si>
  <si>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</si>
  <si>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</si>
  <si>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</si>
  <si>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</si>
  <si>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</si>
  <si>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</si>
  <si>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</si>
  <si>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</si>
  <si>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</si>
  <si>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</si>
  <si>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</si>
  <si>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</si>
  <si>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</si>
  <si>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</si>
  <si>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</si>
  <si>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</si>
  <si>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</si>
  <si>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</si>
  <si>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</si>
  <si>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</si>
  <si>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</si>
  <si>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</si>
  <si>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</si>
  <si>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</si>
  <si>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</si>
  <si>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</si>
  <si>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</si>
  <si>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</si>
  <si>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</si>
  <si>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</si>
  <si>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</si>
  <si>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</si>
  <si>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</si>
  <si>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</si>
  <si>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</si>
  <si>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</si>
  <si>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</si>
  <si>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</si>
  <si>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</si>
  <si>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</si>
  <si>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</si>
  <si>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</si>
  <si>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</si>
  <si>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</si>
  <si>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</si>
  <si>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</si>
  <si>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</si>
  <si>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</si>
  <si>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</si>
  <si>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</si>
  <si>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</si>
  <si>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</si>
  <si>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</si>
  <si>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</si>
  <si>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</si>
  <si>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</si>
  <si>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</si>
  <si>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</si>
  <si>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</si>
  <si>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</si>
  <si>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</si>
  <si>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</si>
  <si>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</si>
  <si>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</si>
  <si>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</si>
  <si>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</si>
  <si>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</si>
  <si>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</si>
  <si>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</si>
  <si>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</si>
  <si>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</si>
  <si>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</si>
  <si>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</si>
  <si>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</si>
  <si>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</si>
  <si>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</si>
  <si>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</si>
  <si>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</si>
  <si>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</si>
  <si>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</si>
  <si>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</si>
  <si>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</si>
  <si>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</si>
  <si>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</si>
  <si>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</si>
  <si>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</si>
  <si>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</si>
  <si>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</si>
  <si>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</si>
  <si>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</si>
  <si>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</si>
  <si>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</si>
  <si>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</si>
  <si>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</si>
  <si>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</si>
  <si>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</si>
  <si>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</si>
  <si>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</si>
  <si>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</si>
  <si>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</si>
  <si>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</si>
  <si>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</si>
  <si>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</si>
  <si>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</si>
  <si>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</si>
  <si>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</si>
  <si>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</si>
  <si>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</si>
  <si>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</si>
  <si>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</si>
  <si>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</si>
  <si>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</si>
  <si>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</si>
  <si>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</si>
  <si>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</si>
  <si>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</si>
  <si>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</si>
  <si>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</si>
  <si>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</si>
  <si>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</si>
  <si>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</si>
  <si>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</si>
  <si>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</si>
  <si>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</si>
  <si>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</si>
  <si>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</si>
  <si>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</si>
  <si>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</si>
  <si>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</si>
  <si>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</si>
  <si>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</si>
  <si>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</si>
  <si>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</si>
  <si>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</si>
  <si>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</si>
  <si>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</si>
  <si>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</si>
  <si>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</si>
  <si>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</si>
  <si>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</si>
  <si>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</si>
  <si>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</si>
  <si>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</si>
  <si>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</si>
  <si>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</si>
  <si>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</si>
  <si>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</si>
  <si>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</si>
  <si>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</si>
  <si>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</si>
  <si>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</si>
  <si>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</si>
  <si>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</si>
  <si>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</si>
  <si>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</si>
  <si>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</si>
  <si>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</si>
  <si>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</si>
  <si>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</si>
  <si>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</si>
  <si>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</si>
  <si>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</si>
  <si>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</si>
  <si>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</si>
  <si>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</si>
  <si>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</si>
  <si>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</si>
  <si>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</si>
  <si>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</si>
  <si>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</si>
  <si>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</si>
  <si>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</si>
  <si>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</si>
  <si>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</si>
  <si>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</si>
  <si>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</si>
  <si>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</si>
  <si>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</si>
  <si>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</si>
  <si>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</si>
  <si>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</si>
  <si>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</si>
  <si>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</si>
  <si>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</si>
  <si>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</si>
  <si>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</si>
  <si>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</si>
  <si>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</si>
  <si>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</si>
  <si>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</si>
  <si>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</si>
  <si>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</si>
  <si>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</si>
  <si>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</si>
  <si>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</si>
  <si>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</si>
  <si>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</si>
  <si>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</si>
  <si>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</si>
  <si>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</si>
  <si>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</si>
  <si>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</si>
  <si>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</si>
  <si>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</si>
  <si>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</si>
  <si>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</si>
  <si>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</si>
  <si>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</si>
  <si>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</si>
  <si>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</si>
  <si>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</si>
  <si>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</si>
  <si>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</si>
  <si>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</si>
  <si>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</si>
  <si>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</si>
  <si>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</si>
  <si>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</si>
  <si>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</si>
  <si>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</si>
  <si>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</si>
  <si>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</si>
  <si>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</si>
  <si>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</si>
  <si>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</si>
  <si>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</si>
  <si>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</si>
  <si>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</si>
  <si>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</si>
  <si>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</si>
  <si>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</si>
  <si>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</si>
  <si>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</si>
  <si>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</si>
  <si>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</si>
  <si>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</si>
  <si>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</si>
  <si>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</si>
  <si>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</si>
  <si>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</si>
  <si>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</si>
  <si>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</si>
  <si>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</si>
  <si>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</si>
  <si>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</si>
  <si>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</si>
  <si>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</si>
  <si>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</si>
  <si>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</si>
  <si>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</si>
  <si>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</si>
  <si>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</si>
  <si>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</si>
  <si>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</si>
  <si>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</si>
  <si>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</si>
  <si>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</si>
  <si>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</si>
  <si>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</si>
  <si>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</si>
  <si>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</si>
  <si>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</si>
  <si>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</si>
  <si>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</si>
  <si>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</si>
  <si>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</si>
  <si>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</si>
  <si>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</si>
  <si>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</si>
  <si>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</si>
  <si>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</si>
  <si>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</si>
  <si>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</si>
  <si>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</si>
  <si>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</si>
  <si>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</si>
  <si>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</si>
  <si>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</si>
  <si>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</si>
  <si>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</si>
  <si>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</si>
  <si>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</si>
  <si>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</si>
  <si>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</si>
  <si>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</si>
  <si>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</si>
  <si>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</si>
  <si>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</si>
  <si>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</si>
  <si>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</si>
  <si>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</si>
  <si>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</si>
  <si>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</si>
  <si>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</si>
  <si>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</si>
  <si>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</si>
  <si>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</si>
  <si>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</si>
  <si>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</si>
  <si>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</si>
  <si>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</si>
  <si>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</si>
  <si>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</si>
  <si>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</si>
  <si>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</si>
  <si>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</si>
  <si>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</si>
  <si>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</si>
  <si>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</si>
  <si>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</si>
  <si>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</si>
  <si>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</si>
  <si>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</si>
  <si>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</si>
  <si>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</si>
  <si>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</si>
  <si>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</si>
  <si>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</si>
  <si>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</si>
  <si>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</si>
  <si>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</si>
  <si>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</si>
  <si>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</si>
  <si>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</si>
  <si>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</si>
  <si>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</si>
  <si>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</si>
  <si>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</si>
  <si>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</si>
  <si>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</si>
  <si>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</si>
  <si>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</si>
  <si>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</si>
  <si>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</si>
  <si>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</si>
  <si>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</si>
  <si>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</si>
  <si>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</si>
  <si>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</si>
  <si>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</si>
  <si>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</si>
  <si>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</si>
  <si>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</si>
  <si>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</si>
  <si>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</si>
  <si>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</si>
  <si>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</si>
  <si>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</si>
  <si>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</si>
  <si>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</si>
  <si>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</si>
  <si>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</si>
  <si>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</si>
  <si>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</si>
  <si>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</si>
  <si>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</si>
  <si>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</si>
  <si>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</si>
  <si>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</si>
  <si>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</si>
  <si>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</si>
  <si>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</si>
  <si>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</si>
  <si>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</si>
  <si>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</si>
  <si>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</si>
  <si>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</si>
  <si>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</si>
  <si>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</si>
  <si>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</si>
  <si>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</si>
  <si>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</si>
  <si>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</si>
  <si>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</si>
  <si>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</si>
  <si>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</si>
  <si>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</si>
  <si>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</si>
  <si>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</si>
  <si>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</si>
  <si>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</si>
  <si>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</si>
  <si>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</si>
  <si>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</si>
  <si>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</si>
  <si>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</si>
  <si>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</si>
  <si>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</si>
  <si>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</si>
  <si>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</si>
  <si>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</si>
  <si>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</si>
  <si>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</si>
  <si>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</si>
  <si>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</si>
  <si>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</si>
  <si>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</si>
  <si>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</si>
  <si>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</si>
  <si>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</si>
  <si>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</si>
  <si>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</si>
  <si>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</si>
  <si>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</si>
  <si>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</si>
  <si>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</si>
  <si>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</si>
  <si>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</si>
  <si>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</si>
  <si>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</si>
  <si>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</si>
  <si>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</si>
  <si>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</si>
  <si>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</si>
  <si>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</si>
  <si>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</si>
  <si>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</si>
  <si>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</si>
  <si>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</si>
  <si>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</si>
  <si>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</si>
  <si>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</si>
  <si>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</si>
  <si>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</si>
  <si>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</si>
  <si>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</si>
  <si>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</si>
  <si>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</si>
  <si>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</si>
  <si>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</si>
  <si>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</si>
  <si>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</si>
  <si>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</si>
  <si>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</si>
  <si>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</si>
  <si>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</si>
  <si>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</si>
  <si>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</si>
  <si>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</si>
  <si>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</si>
  <si>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</si>
  <si>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</si>
  <si>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</si>
  <si>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</si>
  <si>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</si>
  <si>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</si>
  <si>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</si>
  <si>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</si>
  <si>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</si>
  <si>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</si>
  <si>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</si>
  <si>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</si>
  <si>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</si>
  <si>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</si>
  <si>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</si>
  <si>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</si>
  <si>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</si>
  <si>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</si>
  <si>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</si>
  <si>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</si>
  <si>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</si>
  <si>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</si>
  <si>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</si>
  <si>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</si>
  <si>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</si>
  <si>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</si>
  <si>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</si>
  <si>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</si>
  <si>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</si>
  <si>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</si>
  <si>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</si>
  <si>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</si>
  <si>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</si>
  <si>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</si>
  <si>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</si>
  <si>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</si>
  <si>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</si>
  <si>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</si>
  <si>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</si>
  <si>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</si>
  <si>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</si>
  <si>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</si>
  <si>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</si>
  <si>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</si>
  <si>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</si>
  <si>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</si>
  <si>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</si>
  <si>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</si>
  <si>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</si>
  <si>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</si>
  <si>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</si>
  <si>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</si>
  <si>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</si>
  <si>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</si>
  <si>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</si>
  <si>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</si>
  <si>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</si>
  <si>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</si>
  <si>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</si>
  <si>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</si>
  <si>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</si>
  <si>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</si>
  <si>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</si>
  <si>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</si>
  <si>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</si>
  <si>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</si>
  <si>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</si>
  <si>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</si>
  <si>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</si>
  <si>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</si>
  <si>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</si>
  <si>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</si>
  <si>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</si>
  <si>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</si>
  <si>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</si>
  <si>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</si>
  <si>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</si>
  <si>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</si>
  <si>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</si>
  <si>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</si>
  <si>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</si>
  <si>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</si>
  <si>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</si>
  <si>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</si>
  <si>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</si>
  <si>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</si>
  <si>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</si>
  <si>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</si>
  <si>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</si>
  <si>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</si>
  <si>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</si>
  <si>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</si>
  <si>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</si>
  <si>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</si>
  <si>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</si>
  <si>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</si>
  <si>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</si>
  <si>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</si>
  <si>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</si>
  <si>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</si>
  <si>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</si>
  <si>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</si>
  <si>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</si>
  <si>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</si>
  <si>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</si>
  <si>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</si>
  <si>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</si>
  <si>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</si>
  <si>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</si>
  <si>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</si>
  <si>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</si>
  <si>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</si>
  <si>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</si>
  <si>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</si>
  <si>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</si>
  <si>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</si>
  <si>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</si>
  <si>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</si>
  <si>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</si>
  <si>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</si>
  <si>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</si>
  <si>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</si>
  <si>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</si>
  <si>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</si>
  <si>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</si>
  <si>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</si>
  <si>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</si>
  <si>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</si>
  <si>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</si>
  <si>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</si>
  <si>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</si>
  <si>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</si>
  <si>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</si>
  <si>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</si>
  <si>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</si>
  <si>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</si>
  <si>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</si>
  <si>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</si>
  <si>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</si>
  <si>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</si>
  <si>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</si>
  <si>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</si>
  <si>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</si>
  <si>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</si>
  <si>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</si>
  <si>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</si>
  <si>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</si>
  <si>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</si>
  <si>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</si>
  <si>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</si>
  <si>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</si>
  <si>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</si>
  <si>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</si>
  <si>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</si>
  <si>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</si>
  <si>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</si>
  <si>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</si>
  <si>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</si>
  <si>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</si>
  <si>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</si>
  <si>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</si>
  <si>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</si>
  <si>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</si>
  <si>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</si>
  <si>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</si>
  <si>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</si>
  <si>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</si>
  <si>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</si>
  <si>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</si>
  <si>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</si>
  <si>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</si>
  <si>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</si>
  <si>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</si>
  <si>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</si>
  <si>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</si>
  <si>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</si>
  <si>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</si>
  <si>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</si>
  <si>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</si>
  <si>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</si>
  <si>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</si>
  <si>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</si>
  <si>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</si>
  <si>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</si>
  <si>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</si>
  <si>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</si>
  <si>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</si>
  <si>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</si>
  <si>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</si>
  <si>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</si>
  <si>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</si>
  <si>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</si>
  <si>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</si>
  <si>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</si>
  <si>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</si>
  <si>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</si>
  <si>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</si>
  <si>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</si>
  <si>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</si>
  <si>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</si>
  <si>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</si>
  <si>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</si>
  <si>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</si>
  <si>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</si>
  <si>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</si>
  <si>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</si>
  <si>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</si>
  <si>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</si>
  <si>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</si>
  <si>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</si>
  <si>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</si>
  <si>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</si>
  <si>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</si>
  <si>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</si>
  <si>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</si>
  <si>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</si>
  <si>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</si>
  <si>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</si>
  <si>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</si>
  <si>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</si>
  <si>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</si>
  <si>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</si>
  <si>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</si>
  <si>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</si>
  <si>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</si>
  <si>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</si>
  <si>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</si>
  <si>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</si>
  <si>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</si>
  <si>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</si>
  <si>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</si>
  <si>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</si>
  <si>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</si>
  <si>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</si>
  <si>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</si>
  <si>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</si>
  <si>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</si>
  <si>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</si>
  <si>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</si>
  <si>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</si>
  <si>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</si>
  <si>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</si>
  <si>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</si>
  <si>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</si>
  <si>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</si>
  <si>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</si>
  <si>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</si>
  <si>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</si>
  <si>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</si>
  <si>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</si>
  <si>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</si>
  <si>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</si>
  <si>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</si>
  <si>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</si>
  <si>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</si>
  <si>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</si>
  <si>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</si>
  <si>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</si>
  <si>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</si>
  <si>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</si>
  <si>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</si>
  <si>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</si>
  <si>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</si>
  <si>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</si>
  <si>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</si>
  <si>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</si>
  <si>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</si>
  <si>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</si>
  <si>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</si>
  <si>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</si>
  <si>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</si>
  <si>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</si>
  <si>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</si>
  <si>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</si>
  <si>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</si>
  <si>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</si>
  <si>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</si>
  <si>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</si>
  <si>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</si>
  <si>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</si>
  <si>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</si>
  <si>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</si>
  <si>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</si>
  <si>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</si>
  <si>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</si>
  <si>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</si>
  <si>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</si>
  <si>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</si>
  <si>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</si>
  <si>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</si>
  <si>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</si>
  <si>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</si>
  <si>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</si>
  <si>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</si>
  <si>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</si>
  <si>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</si>
  <si>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</si>
  <si>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</si>
  <si>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</si>
  <si>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</si>
  <si>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</si>
  <si>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</si>
  <si>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</si>
  <si>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</si>
  <si>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</si>
  <si>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</si>
  <si>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</si>
  <si>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</si>
  <si>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</si>
  <si>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</si>
  <si>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</si>
  <si>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</si>
  <si>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</si>
  <si>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</si>
  <si>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</si>
  <si>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</si>
  <si>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</si>
  <si>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</si>
  <si>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</si>
  <si>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</si>
  <si>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</si>
  <si>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</si>
  <si>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</si>
  <si>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</si>
  <si>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</si>
  <si>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</si>
  <si>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</si>
  <si>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</si>
  <si>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</si>
  <si>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</si>
  <si>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</si>
  <si>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</si>
  <si>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</si>
  <si>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</si>
  <si>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</si>
  <si>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</si>
  <si>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</si>
  <si>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</si>
  <si>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</si>
  <si>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</si>
  <si>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</si>
  <si>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</si>
  <si>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</si>
  <si>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</si>
  <si>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</si>
  <si>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</si>
  <si>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</si>
  <si>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</si>
  <si>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</si>
  <si>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</si>
  <si>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</si>
  <si>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</si>
  <si>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</si>
  <si>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</si>
  <si>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</si>
  <si>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</si>
  <si>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</si>
  <si>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</si>
  <si>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</si>
  <si>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</si>
  <si>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</si>
  <si>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</si>
  <si>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</si>
  <si>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</si>
  <si>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</si>
  <si>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</si>
  <si>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</si>
  <si>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</si>
  <si>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</si>
  <si>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</si>
  <si>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</si>
  <si>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</si>
  <si>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</si>
  <si>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</si>
  <si>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</si>
  <si>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</si>
  <si>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</si>
  <si>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</si>
  <si>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</si>
  <si>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</si>
  <si>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</si>
  <si>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</si>
  <si>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</si>
  <si>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</si>
  <si>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</si>
  <si>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</si>
  <si>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</si>
  <si>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</si>
  <si>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</si>
  <si>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</si>
  <si>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</si>
  <si>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</si>
  <si>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</si>
  <si>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</si>
  <si>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</si>
  <si>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</si>
  <si>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</si>
  <si>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</si>
  <si>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</si>
  <si>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</si>
  <si>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</si>
  <si>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</si>
  <si>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</si>
  <si>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</si>
  <si>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</si>
  <si>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</si>
  <si>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</si>
  <si>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</si>
  <si>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</si>
  <si>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</si>
  <si>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</si>
  <si>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</si>
  <si>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</si>
  <si>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</si>
  <si>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</si>
  <si>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</si>
  <si>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</si>
  <si>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</si>
  <si>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</si>
  <si>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</si>
  <si>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</si>
  <si>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</si>
  <si>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</si>
  <si>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</si>
  <si>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</si>
  <si>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</si>
  <si>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</si>
  <si>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</si>
  <si>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</si>
  <si>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</si>
  <si>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</si>
  <si>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</si>
  <si>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</si>
  <si>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</si>
  <si>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</si>
  <si>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</si>
  <si>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</si>
  <si>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</si>
  <si>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</si>
  <si>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</si>
  <si>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</si>
  <si>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</si>
  <si>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</si>
  <si>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</si>
  <si>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</si>
  <si>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</si>
  <si>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</si>
  <si>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</si>
  <si>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</si>
  <si>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</si>
  <si>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</si>
  <si>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</si>
  <si>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</si>
  <si>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</si>
  <si>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</si>
  <si>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</si>
  <si>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</si>
  <si>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</si>
  <si>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</si>
  <si>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</si>
  <si>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</si>
  <si>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</si>
  <si>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</si>
  <si>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</si>
  <si>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</si>
  <si>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</si>
  <si>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</si>
  <si>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</si>
  <si>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</si>
  <si>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</si>
  <si>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</si>
  <si>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</si>
  <si>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</si>
  <si>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</si>
  <si>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</si>
  <si>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</si>
  <si>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</si>
  <si>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</si>
  <si>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</si>
  <si>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</si>
  <si>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</si>
  <si>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</si>
  <si>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</si>
  <si>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</si>
  <si>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</si>
  <si>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</si>
  <si>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</si>
  <si>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</si>
  <si>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</si>
  <si>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</si>
  <si>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</si>
  <si>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</si>
  <si>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</si>
  <si>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</si>
  <si>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</si>
  <si>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</si>
  <si>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</si>
  <si>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</si>
  <si>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</si>
  <si>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</si>
  <si>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</si>
  <si>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</si>
  <si>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</si>
  <si>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</si>
  <si>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</si>
  <si>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</si>
  <si>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</si>
  <si>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</si>
  <si>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</si>
  <si>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</si>
  <si>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</si>
  <si>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</si>
  <si>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</si>
  <si>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</si>
  <si>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</si>
  <si>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</si>
  <si>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</si>
  <si>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</si>
  <si>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</si>
  <si>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</si>
  <si>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</si>
  <si>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</si>
  <si>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</si>
  <si>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</si>
  <si>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</si>
  <si>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</si>
  <si>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</si>
  <si>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</si>
  <si>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</si>
  <si>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</si>
  <si>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</si>
  <si>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</si>
  <si>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</si>
  <si>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</si>
  <si>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</si>
  <si>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</si>
  <si>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</si>
  <si>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</si>
  <si>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</si>
  <si>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</si>
  <si>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</si>
  <si>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</si>
  <si>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</si>
  <si>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</si>
  <si>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</si>
  <si>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</si>
  <si>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</si>
  <si>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</si>
  <si>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</si>
  <si>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</si>
  <si>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</si>
  <si>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</si>
  <si>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</si>
  <si>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</si>
  <si>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</si>
  <si>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</si>
  <si>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</si>
  <si>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</si>
  <si>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</si>
  <si>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</si>
  <si>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</si>
  <si>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</si>
  <si>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</si>
  <si>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</si>
  <si>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</si>
  <si>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</si>
  <si>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</si>
  <si>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</si>
  <si>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</si>
  <si>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</si>
  <si>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</si>
  <si>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</si>
  <si>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</si>
  <si>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</si>
  <si>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</si>
  <si>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</si>
  <si>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</si>
  <si>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</si>
  <si>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</si>
  <si>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</si>
  <si>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</si>
  <si>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</si>
  <si>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</si>
  <si>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</si>
  <si>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</si>
  <si>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</si>
  <si>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</si>
  <si>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</si>
  <si>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</si>
  <si>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</si>
  <si>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</si>
  <si>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</si>
  <si>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</si>
  <si>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</si>
  <si>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</si>
  <si>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</si>
  <si>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</si>
  <si>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</si>
  <si>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</si>
  <si>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</si>
  <si>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</si>
  <si>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</si>
  <si>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</si>
  <si>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</si>
  <si>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</si>
  <si>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</si>
  <si>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</si>
  <si>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</si>
  <si>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</si>
  <si>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</si>
  <si>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</si>
  <si>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</si>
  <si>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</si>
  <si>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</si>
  <si>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</si>
  <si>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</si>
  <si>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</si>
  <si>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</si>
  <si>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</si>
  <si>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</si>
  <si>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</si>
  <si>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</si>
  <si>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</si>
  <si>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</si>
  <si>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</si>
  <si>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</si>
  <si>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</si>
  <si>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</si>
  <si>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</si>
  <si>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</si>
  <si>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</si>
  <si>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</si>
  <si>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</si>
  <si>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</si>
  <si>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</si>
  <si>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</si>
  <si>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</si>
  <si>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</si>
  <si>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</si>
  <si>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</si>
  <si>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</si>
  <si>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</si>
  <si>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</si>
  <si>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</si>
  <si>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</si>
  <si>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</si>
  <si>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</si>
  <si>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</si>
  <si>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</si>
  <si>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</si>
  <si>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</si>
  <si>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</si>
  <si>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</si>
  <si>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</si>
  <si>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</si>
  <si>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</si>
  <si>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</si>
  <si>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</si>
  <si>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</si>
  <si>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</si>
  <si>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</si>
  <si>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</si>
  <si>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</si>
  <si>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</si>
  <si>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</si>
  <si>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</si>
  <si>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</si>
  <si>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</si>
  <si>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</si>
  <si>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</si>
  <si>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</si>
  <si>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</si>
  <si>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</si>
  <si>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</si>
  <si>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</si>
  <si>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</si>
  <si>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</si>
  <si>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</si>
  <si>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</si>
  <si>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</si>
  <si>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</si>
  <si>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</si>
  <si>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</si>
  <si>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</si>
  <si>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</si>
  <si>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</si>
  <si>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</si>
  <si>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</si>
  <si>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</si>
  <si>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</si>
  <si>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</si>
  <si>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</si>
  <si>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</si>
  <si>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</si>
  <si>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</si>
  <si>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</si>
  <si>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</si>
  <si>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</si>
  <si>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</si>
  <si>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</si>
  <si>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</si>
  <si>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</si>
  <si>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</si>
  <si>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</si>
  <si>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</si>
  <si>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</si>
  <si>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</si>
  <si>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</si>
  <si>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</si>
  <si>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</si>
  <si>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</si>
  <si>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</si>
  <si>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</si>
  <si>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</si>
  <si>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</si>
  <si>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</si>
  <si>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</si>
  <si>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</si>
  <si>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</si>
  <si>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</si>
  <si>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</si>
  <si>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</si>
  <si>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</si>
  <si>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</si>
  <si>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</si>
  <si>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</si>
  <si>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</si>
  <si>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</si>
  <si>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</si>
  <si>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</si>
  <si>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</si>
  <si>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</si>
  <si>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</si>
  <si>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</si>
  <si>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</si>
  <si>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</si>
  <si>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</si>
  <si>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</si>
  <si>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</si>
  <si>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</si>
  <si>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</si>
  <si>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</si>
  <si>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</si>
  <si>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</si>
  <si>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</si>
  <si>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</si>
  <si>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</si>
  <si>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</si>
  <si>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</si>
  <si>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</si>
  <si>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</si>
  <si>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</si>
  <si>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</si>
  <si>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</si>
  <si>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</si>
  <si>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</si>
  <si>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</si>
  <si>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</si>
  <si>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</si>
  <si>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</si>
  <si>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</si>
  <si>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</si>
  <si>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</si>
  <si>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</si>
  <si>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</si>
  <si>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</si>
  <si>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</si>
  <si>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</si>
  <si>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</si>
  <si>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</si>
  <si>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</si>
  <si>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</si>
  <si>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</si>
  <si>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</si>
  <si>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</si>
  <si>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</si>
  <si>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</si>
  <si>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</si>
  <si>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</si>
  <si>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</si>
  <si>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</si>
  <si>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</si>
  <si>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</si>
  <si>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</si>
  <si>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</si>
  <si>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</si>
  <si>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</si>
  <si>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</si>
  <si>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</si>
  <si>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</si>
  <si>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</si>
  <si>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</si>
  <si>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</si>
  <si>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</si>
  <si>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</si>
  <si>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</si>
  <si>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</si>
  <si>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</si>
  <si>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</si>
  <si>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</si>
  <si>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</si>
  <si>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</si>
  <si>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</si>
  <si>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</si>
  <si>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</si>
  <si>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</si>
  <si>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</si>
  <si>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</si>
  <si>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</si>
  <si>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</si>
  <si>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</si>
  <si>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</si>
  <si>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</si>
  <si>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</si>
  <si>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</si>
  <si>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</si>
  <si>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</si>
  <si>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</si>
  <si>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</si>
  <si>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</si>
  <si>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</si>
  <si>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</si>
  <si>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</si>
  <si>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</si>
  <si>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</si>
  <si>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</si>
  <si>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</si>
  <si>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</si>
  <si>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</si>
  <si>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</si>
  <si>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</si>
  <si>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</si>
  <si>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</si>
  <si>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</si>
  <si>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</si>
  <si>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</si>
  <si>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</si>
  <si>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</si>
  <si>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</si>
  <si>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</si>
  <si>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</si>
  <si>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</si>
  <si>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</si>
  <si>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</si>
  <si>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</si>
  <si>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</si>
  <si>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</si>
  <si>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</si>
  <si>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</si>
  <si>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</si>
  <si>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</si>
  <si>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</si>
  <si>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</si>
  <si>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</si>
  <si>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</si>
  <si>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</si>
  <si>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</si>
  <si>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</si>
  <si>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</si>
  <si>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</si>
  <si>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</si>
  <si>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</si>
  <si>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</si>
  <si>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</si>
  <si>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</si>
  <si>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</si>
  <si>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</si>
  <si>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</si>
  <si>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</si>
  <si>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</si>
  <si>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</si>
  <si>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</si>
  <si>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</si>
  <si>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</si>
  <si>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</si>
  <si>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</si>
  <si>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</si>
  <si>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</si>
  <si>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</si>
  <si>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</si>
  <si>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</si>
  <si>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</si>
  <si>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</si>
  <si>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</si>
  <si>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</si>
  <si>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</si>
  <si>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</si>
  <si>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</si>
  <si>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</si>
  <si>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</si>
  <si>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</si>
  <si>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</si>
  <si>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</si>
  <si>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</si>
  <si>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</si>
  <si>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</si>
  <si>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</si>
  <si>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</si>
  <si>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</si>
  <si>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</si>
  <si>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</si>
  <si>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</si>
  <si>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</si>
  <si>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</si>
  <si>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</si>
  <si>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</si>
  <si>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</si>
  <si>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</si>
  <si>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</si>
  <si>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</si>
  <si>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</si>
  <si>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</si>
  <si>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</si>
  <si>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</si>
  <si>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</si>
  <si>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</si>
  <si>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</si>
  <si>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</si>
  <si>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</si>
  <si>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</si>
  <si>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</si>
  <si>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</si>
  <si>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</si>
  <si>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</si>
  <si>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</si>
  <si>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</si>
  <si>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</si>
  <si>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</si>
  <si>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</si>
  <si>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</si>
  <si>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</si>
  <si>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</si>
  <si>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</si>
  <si>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</si>
  <si>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</si>
  <si>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</si>
  <si>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</si>
  <si>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</si>
  <si>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</si>
  <si>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</si>
  <si>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</si>
  <si>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</si>
  <si>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</si>
  <si>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</si>
  <si>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</si>
  <si>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</si>
  <si>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</si>
  <si>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</si>
  <si>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</si>
  <si>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</si>
  <si>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</si>
  <si>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</si>
  <si>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</si>
  <si>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</si>
  <si>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</si>
  <si>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</si>
  <si>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</si>
  <si>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</si>
  <si>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</si>
  <si>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</si>
  <si>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</si>
  <si>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</si>
  <si>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</si>
  <si>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</si>
  <si>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</si>
  <si>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</si>
  <si>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</si>
  <si>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</si>
  <si>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</si>
  <si>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</si>
  <si>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</si>
  <si>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</si>
  <si>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</si>
  <si>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</si>
  <si>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</si>
  <si>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</si>
  <si>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</si>
  <si>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</si>
  <si>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</si>
  <si>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</si>
  <si>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</si>
  <si>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</si>
  <si>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</si>
  <si>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</si>
  <si>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</si>
  <si>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</si>
  <si>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</si>
  <si>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</si>
  <si>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</si>
  <si>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</si>
  <si>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</si>
  <si>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</si>
  <si>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</si>
  <si>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</si>
  <si>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</si>
  <si>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</si>
  <si>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</si>
  <si>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</si>
  <si>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</si>
  <si>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</si>
  <si>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</si>
  <si>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</si>
  <si>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</si>
  <si>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</si>
  <si>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</si>
  <si>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</si>
  <si>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</si>
  <si>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</si>
  <si>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</si>
  <si>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</si>
  <si>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</si>
  <si>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</si>
  <si>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</si>
  <si>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</si>
  <si>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</si>
  <si>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</si>
  <si>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</si>
  <si>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</si>
  <si>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</si>
  <si>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</si>
  <si>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</si>
  <si>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</si>
  <si>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</si>
  <si>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</si>
  <si>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</si>
  <si>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</si>
  <si>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</si>
  <si>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</si>
  <si>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</si>
  <si>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</si>
  <si>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</si>
  <si>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</si>
  <si>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</si>
  <si>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</si>
  <si>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</si>
  <si>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</si>
  <si>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</si>
  <si>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</si>
  <si>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</si>
  <si>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</si>
  <si>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</si>
  <si>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</si>
  <si>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</si>
  <si>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</si>
  <si>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</si>
  <si>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</si>
  <si>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</si>
  <si>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</si>
  <si>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</si>
  <si>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</si>
  <si>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</si>
  <si>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</si>
  <si>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</si>
  <si>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</si>
  <si>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</si>
  <si>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</si>
  <si>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</si>
  <si>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</si>
  <si>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</si>
  <si>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</si>
  <si>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</si>
  <si>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</si>
  <si>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</si>
  <si>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</si>
  <si>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</si>
  <si>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</si>
  <si>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</si>
  <si>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</si>
  <si>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</si>
  <si>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</si>
  <si>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</si>
  <si>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</si>
  <si>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</si>
  <si>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</si>
  <si>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</si>
  <si>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</si>
  <si>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</si>
  <si>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</si>
  <si>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</si>
  <si>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</si>
  <si>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</si>
  <si>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</si>
  <si>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</si>
  <si>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</si>
  <si>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</si>
  <si>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</si>
  <si>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</si>
  <si>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</si>
  <si>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</si>
  <si>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</si>
  <si>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</si>
  <si>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</si>
  <si>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</si>
  <si>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</si>
  <si>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</si>
  <si>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</si>
  <si>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</si>
  <si>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</si>
  <si>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</si>
  <si>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</si>
  <si>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</si>
  <si>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</si>
  <si>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</si>
  <si>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</si>
  <si>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</si>
  <si>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</si>
  <si>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</si>
  <si>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</si>
  <si>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</si>
  <si>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</si>
  <si>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</si>
  <si>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</si>
  <si>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</si>
  <si>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</si>
  <si>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</si>
  <si>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</si>
  <si>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</si>
  <si>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</si>
  <si>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</si>
  <si>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</si>
  <si>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</si>
  <si>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</si>
  <si>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</si>
  <si>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</si>
  <si>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</si>
  <si>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</si>
  <si>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</si>
  <si>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</si>
  <si>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</si>
  <si>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</si>
  <si>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</si>
  <si>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</si>
  <si>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</si>
  <si>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</si>
  <si>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</si>
  <si>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</si>
  <si>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</si>
  <si>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</si>
  <si>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</si>
  <si>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</si>
  <si>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</si>
  <si>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</si>
  <si>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</si>
  <si>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</si>
  <si>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</si>
  <si>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</si>
  <si>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</si>
  <si>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</si>
  <si>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</si>
  <si>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</si>
  <si>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</si>
  <si>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</si>
  <si>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</si>
  <si>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</si>
  <si>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</si>
  <si>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</si>
  <si>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</si>
  <si>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</si>
  <si>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</si>
  <si>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</si>
  <si>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</si>
  <si>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</si>
  <si>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</si>
  <si>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</si>
  <si>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</si>
  <si>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</si>
  <si>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</si>
  <si>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</si>
  <si>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</si>
  <si>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</si>
  <si>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</si>
  <si>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</si>
  <si>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</si>
  <si>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</si>
  <si>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</si>
  <si>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</si>
  <si>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</si>
  <si>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</si>
  <si>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</si>
  <si>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</si>
  <si>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</si>
  <si>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</si>
  <si>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</si>
  <si>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</si>
  <si>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</si>
  <si>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</si>
  <si>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</si>
  <si>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</si>
  <si>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</si>
  <si>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</si>
  <si>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</si>
  <si>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</si>
  <si>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</si>
  <si>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</si>
  <si>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</si>
  <si>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</si>
  <si>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</si>
  <si>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</si>
  <si>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</si>
  <si>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</si>
  <si>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</si>
  <si>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</si>
  <si>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</si>
  <si>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</si>
  <si>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</si>
  <si>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</si>
  <si>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</si>
  <si>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</si>
  <si>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</si>
  <si>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</si>
  <si>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</si>
  <si>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</si>
  <si>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</si>
  <si>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</si>
  <si>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</si>
  <si>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</si>
  <si>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</si>
  <si>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</si>
  <si>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</si>
  <si>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</si>
  <si>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</si>
  <si>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</si>
  <si>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</si>
  <si>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</si>
  <si>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</si>
  <si>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</si>
  <si>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</si>
  <si>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</si>
  <si>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</si>
  <si>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</si>
  <si>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</si>
  <si>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</si>
  <si>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</si>
  <si>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</si>
  <si>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</si>
  <si>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</si>
  <si>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</si>
  <si>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</si>
  <si>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</si>
  <si>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</si>
  <si>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</si>
  <si>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</si>
  <si>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</si>
  <si>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</si>
  <si>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</si>
  <si>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</si>
  <si>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</si>
  <si>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</si>
  <si>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</si>
  <si>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</si>
  <si>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</si>
  <si>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</si>
  <si>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</si>
  <si>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</si>
  <si>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</si>
  <si>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</si>
  <si>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</si>
  <si>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</si>
  <si>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</si>
  <si>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</si>
  <si>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</si>
  <si>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</si>
  <si>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</si>
  <si>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</si>
  <si>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</si>
  <si>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</si>
  <si>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</si>
  <si>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</si>
  <si>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</si>
  <si>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</si>
  <si>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</si>
  <si>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</si>
  <si>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</si>
  <si>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</si>
  <si>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</si>
  <si>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</si>
  <si>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</si>
  <si>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</si>
  <si>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</si>
  <si>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</si>
  <si>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</si>
  <si>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</si>
  <si>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</si>
  <si>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</si>
  <si>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</si>
  <si>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</si>
  <si>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</si>
  <si>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</si>
  <si>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</si>
  <si>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</si>
  <si>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</si>
  <si>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</si>
  <si>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</si>
  <si>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</si>
  <si>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</si>
  <si>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</si>
  <si>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</si>
  <si>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</si>
  <si>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</si>
  <si>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</si>
  <si>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</si>
  <si>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</si>
  <si>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</si>
  <si>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</si>
  <si>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</si>
  <si>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</si>
  <si>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</si>
  <si>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</si>
  <si>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</si>
  <si>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</si>
  <si>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</si>
  <si>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</si>
  <si>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</si>
  <si>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</si>
  <si>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</si>
  <si>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</si>
  <si>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</si>
  <si>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</si>
  <si>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</si>
  <si>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</si>
  <si>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</si>
  <si>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</si>
  <si>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</si>
  <si>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</si>
  <si>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</si>
  <si>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</si>
  <si>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</si>
  <si>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</si>
  <si>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</si>
  <si>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</si>
  <si>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</si>
  <si>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</si>
  <si>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</si>
  <si>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</si>
  <si>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</si>
  <si>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</si>
  <si>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</si>
  <si>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</si>
  <si>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</si>
  <si>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</si>
  <si>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</si>
  <si>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</si>
  <si>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</si>
  <si>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</si>
  <si>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</si>
  <si>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</si>
  <si>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</si>
  <si>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</si>
  <si>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</si>
  <si>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</si>
  <si>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</si>
  <si>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</si>
  <si>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</si>
  <si>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</si>
  <si>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</si>
  <si>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</si>
  <si>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</si>
  <si>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</si>
  <si>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</si>
  <si>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</si>
  <si>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</si>
  <si>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</si>
  <si>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</si>
  <si>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</si>
  <si>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</si>
  <si>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</si>
  <si>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</si>
  <si>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</si>
  <si>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</si>
  <si>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</si>
  <si>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</si>
  <si>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</si>
  <si>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</si>
  <si>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</si>
  <si>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</si>
  <si>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</si>
  <si>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</si>
  <si>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</si>
  <si>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</si>
  <si>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</si>
  <si>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</si>
  <si>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</si>
  <si>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</si>
  <si>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</si>
  <si>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</si>
  <si>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</si>
  <si>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</si>
  <si>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</si>
  <si>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</si>
  <si>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</si>
  <si>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</si>
  <si>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</si>
  <si>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</si>
  <si>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</si>
  <si>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</si>
  <si>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</si>
  <si>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</si>
  <si>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</si>
  <si>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</si>
  <si>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</si>
  <si>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</si>
  <si>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</si>
  <si>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</si>
  <si>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</si>
  <si>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</si>
  <si>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</si>
  <si>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</si>
  <si>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</si>
  <si>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</si>
  <si>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</si>
  <si>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</si>
  <si>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</si>
  <si>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</si>
  <si>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</si>
  <si>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</si>
  <si>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</si>
  <si>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</si>
  <si>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</si>
  <si>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</si>
  <si>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</si>
  <si>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</si>
  <si>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</si>
  <si>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</si>
  <si>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</si>
  <si>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</si>
  <si>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</si>
  <si>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</si>
  <si>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</si>
  <si>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</si>
  <si>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</si>
  <si>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</si>
  <si>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</si>
  <si>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</si>
  <si>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</si>
  <si>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</si>
  <si>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</si>
  <si>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</si>
  <si>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</si>
  <si>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</si>
  <si>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</si>
  <si>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</si>
  <si>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</si>
  <si>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</si>
  <si>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</si>
  <si>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</si>
  <si>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</si>
  <si>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</si>
  <si>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</si>
  <si>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</si>
  <si>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</si>
  <si>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</si>
  <si>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</si>
  <si>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</si>
  <si>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</si>
  <si>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</si>
  <si>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</si>
  <si>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</si>
  <si>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</si>
  <si>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</si>
  <si>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</si>
  <si>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</si>
  <si>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</si>
  <si>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</si>
  <si>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</si>
  <si>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</si>
  <si>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</si>
  <si>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</si>
  <si>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</si>
  <si>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</si>
  <si>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</si>
  <si>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</si>
  <si>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</si>
  <si>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</si>
  <si>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</si>
  <si>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</si>
  <si>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</si>
  <si>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</si>
  <si>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</si>
  <si>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</si>
  <si>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</si>
  <si>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</si>
  <si>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</si>
  <si>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</si>
  <si>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</si>
  <si>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</si>
  <si>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</si>
  <si>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</si>
  <si>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</si>
  <si>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</si>
  <si>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</si>
  <si>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</si>
  <si>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</si>
  <si>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</si>
  <si>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</si>
  <si>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</si>
  <si>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</si>
  <si>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</si>
  <si>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</si>
  <si>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</si>
  <si>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</si>
  <si>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</si>
  <si>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</si>
  <si>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</si>
  <si>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</si>
  <si>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</si>
  <si>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</si>
  <si>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</si>
  <si>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</si>
  <si>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</si>
  <si>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</si>
  <si>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</si>
  <si>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</si>
  <si>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</si>
  <si>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</si>
  <si>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</si>
  <si>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</si>
  <si>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</si>
  <si>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</si>
  <si>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</si>
  <si>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</si>
  <si>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</si>
  <si>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</si>
  <si>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</si>
  <si>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</si>
  <si>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</si>
  <si>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</si>
  <si>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</si>
  <si>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</si>
  <si>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</si>
  <si>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</si>
  <si>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</si>
  <si>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</si>
  <si>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</si>
  <si>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</si>
  <si>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</si>
  <si>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</si>
  <si>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</si>
  <si>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</si>
  <si>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</si>
  <si>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</si>
  <si>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</si>
  <si>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</si>
  <si>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</si>
  <si>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</si>
  <si>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</si>
  <si>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</si>
  <si>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</si>
  <si>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</si>
  <si>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</si>
  <si>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</si>
  <si>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</si>
  <si>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</si>
  <si>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</si>
  <si>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</si>
  <si>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</si>
  <si>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</si>
  <si>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</si>
  <si>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</si>
  <si>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</si>
  <si>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</si>
  <si>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</si>
  <si>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</si>
  <si>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</si>
  <si>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</si>
  <si>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</si>
  <si>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</si>
  <si>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</si>
  <si>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</si>
  <si>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</si>
  <si>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</si>
  <si>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</si>
  <si>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</si>
  <si>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</si>
  <si>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</si>
  <si>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</si>
  <si>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</si>
  <si>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</si>
  <si>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</si>
  <si>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</si>
  <si>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</si>
  <si>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</si>
  <si>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</si>
  <si>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</si>
  <si>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</si>
  <si>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</si>
  <si>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</si>
  <si>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</si>
  <si>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</si>
  <si>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</si>
  <si>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</si>
  <si>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</si>
  <si>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</si>
  <si>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</si>
  <si>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</si>
  <si>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</si>
  <si>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</si>
  <si>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</si>
  <si>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</si>
  <si>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</si>
  <si>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</si>
  <si>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</si>
  <si>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</si>
  <si>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</si>
  <si>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</si>
  <si>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</si>
  <si>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</si>
  <si>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</si>
  <si>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</si>
  <si>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</si>
  <si>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</si>
  <si>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</si>
  <si>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</si>
  <si>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</si>
  <si>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</si>
  <si>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</si>
  <si>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</si>
  <si>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</si>
  <si>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</si>
  <si>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</si>
  <si>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</si>
  <si>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</si>
  <si>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</si>
  <si>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</si>
  <si>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</si>
  <si>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</si>
  <si>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</si>
  <si>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</si>
  <si>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</si>
  <si>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</si>
  <si>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</si>
  <si>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</si>
  <si>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</si>
  <si>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</si>
  <si>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</si>
  <si>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</si>
  <si>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</si>
  <si>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</si>
  <si>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</si>
  <si>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</si>
  <si>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</si>
  <si>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</si>
  <si>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</si>
  <si>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</si>
  <si>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</si>
  <si>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</si>
  <si>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</si>
  <si>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</si>
  <si>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</si>
  <si>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</si>
  <si>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</si>
  <si>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</si>
  <si>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</si>
  <si>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</si>
  <si>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</si>
  <si>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</si>
  <si>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</si>
  <si>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</si>
  <si>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</si>
  <si>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</si>
  <si>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</si>
  <si>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</si>
  <si>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</si>
  <si>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</si>
  <si>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</si>
  <si>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</si>
  <si>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</si>
  <si>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</si>
  <si>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</si>
  <si>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</si>
  <si>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</si>
  <si>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</si>
  <si>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</si>
  <si>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</si>
  <si>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</si>
  <si>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</si>
  <si>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</si>
  <si>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</si>
  <si>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</si>
  <si>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</si>
  <si>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</si>
  <si>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</si>
  <si>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</si>
  <si>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</si>
  <si>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</si>
  <si>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</si>
  <si>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</si>
  <si>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</si>
  <si>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</si>
  <si>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</si>
  <si>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</si>
  <si>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</si>
  <si>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</si>
  <si>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</si>
  <si>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</si>
  <si>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</si>
  <si>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</si>
  <si>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</si>
  <si>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</si>
  <si>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</si>
  <si>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</si>
  <si>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</si>
  <si>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</si>
  <si>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</si>
  <si>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</si>
  <si>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</si>
  <si>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</si>
  <si>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</si>
  <si>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</si>
  <si>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</si>
  <si>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</si>
  <si>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</si>
  <si>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</si>
  <si>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</si>
  <si>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</si>
  <si>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</si>
  <si>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</si>
  <si>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</si>
  <si>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</si>
  <si>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</si>
  <si>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</si>
  <si>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</si>
  <si>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</si>
  <si>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</si>
  <si>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</si>
  <si>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</si>
  <si>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</si>
  <si>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</si>
  <si>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</si>
  <si>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</si>
  <si>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</si>
  <si>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</si>
  <si>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</si>
  <si>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</si>
  <si>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</si>
  <si>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</si>
  <si>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</si>
  <si>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</si>
  <si>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</si>
  <si>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</si>
  <si>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</si>
  <si>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</si>
  <si>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</si>
  <si>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</si>
  <si>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</si>
  <si>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</si>
  <si>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</si>
  <si>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</si>
  <si>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</si>
  <si>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</si>
  <si>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</si>
  <si>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</si>
  <si>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</si>
  <si>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</si>
  <si>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</si>
  <si>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</si>
  <si>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</si>
  <si>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</si>
  <si>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</si>
  <si>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</si>
  <si>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</si>
  <si>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</si>
  <si>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</si>
  <si>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</si>
  <si>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</si>
  <si>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</si>
  <si>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</si>
  <si>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</si>
  <si>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</si>
  <si>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</si>
  <si>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</si>
  <si>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</si>
  <si>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</si>
  <si>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</si>
  <si>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</si>
  <si>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</si>
  <si>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</si>
  <si>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</si>
  <si>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</si>
  <si>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</si>
  <si>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</si>
  <si>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</si>
  <si>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</si>
  <si>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</si>
  <si>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</si>
  <si>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</si>
  <si>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</si>
  <si>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</si>
  <si>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</si>
  <si>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</si>
  <si>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</si>
  <si>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</si>
  <si>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</si>
  <si>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</si>
  <si>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</si>
  <si>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</si>
  <si>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</si>
  <si>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</si>
  <si>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</si>
  <si>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</si>
  <si>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</si>
  <si>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</si>
  <si>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</si>
  <si>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</si>
  <si>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</si>
  <si>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</si>
  <si>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</si>
  <si>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</si>
  <si>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</si>
  <si>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</si>
  <si>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</si>
  <si>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</si>
  <si>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</si>
  <si>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</si>
  <si>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</si>
  <si>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</si>
  <si>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</si>
  <si>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</si>
  <si>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</si>
  <si>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</si>
  <si>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</si>
  <si>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</si>
  <si>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</si>
  <si>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</si>
  <si>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</si>
  <si>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</si>
  <si>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</si>
  <si>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</si>
  <si>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</si>
  <si>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</si>
  <si>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</si>
  <si>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</si>
  <si>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</si>
  <si>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</si>
  <si>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</si>
  <si>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</si>
  <si>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</si>
  <si>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</si>
  <si>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</si>
  <si>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</si>
  <si>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</si>
  <si>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</si>
  <si>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</si>
  <si>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</si>
  <si>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</si>
  <si>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</si>
  <si>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</si>
  <si>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</si>
  <si>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</si>
  <si>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</si>
  <si>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</si>
  <si>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</si>
  <si>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</si>
  <si>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</si>
  <si>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</si>
  <si>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</si>
  <si>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</si>
  <si>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</si>
  <si>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</si>
  <si>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</si>
  <si>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</si>
  <si>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</si>
  <si>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</si>
  <si>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</si>
  <si>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</si>
  <si>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</si>
  <si>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</si>
  <si>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</si>
  <si>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</si>
  <si>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</si>
  <si>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</si>
  <si>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</si>
  <si>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</si>
  <si>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</si>
  <si>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</si>
  <si>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</si>
  <si>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</si>
  <si>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</si>
  <si>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</si>
  <si>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</si>
  <si>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</si>
  <si>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</si>
  <si>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</si>
  <si>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</si>
  <si>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</si>
  <si>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</si>
  <si>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</si>
  <si>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</si>
  <si>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</si>
  <si>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</si>
  <si>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</si>
  <si>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</si>
  <si>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</si>
  <si>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</si>
  <si>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</si>
  <si>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</si>
  <si>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</si>
  <si>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</si>
  <si>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</si>
  <si>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</si>
  <si>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</si>
  <si>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</si>
  <si>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</si>
  <si>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</si>
  <si>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</si>
  <si>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</si>
  <si>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</si>
  <si>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</si>
  <si>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</si>
  <si>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</si>
  <si>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</si>
  <si>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</si>
  <si>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</si>
  <si>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</si>
  <si>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</si>
  <si>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</si>
  <si>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</si>
  <si>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</si>
  <si>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</si>
  <si>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</si>
  <si>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</si>
  <si>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</si>
  <si>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</si>
  <si>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</si>
  <si>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</si>
  <si>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</si>
  <si>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</si>
  <si>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</si>
  <si>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</si>
  <si>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</si>
  <si>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</si>
  <si>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</si>
  <si>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</si>
  <si>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</si>
  <si>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</si>
  <si>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</si>
  <si>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</si>
  <si>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</si>
  <si>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</si>
  <si>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</si>
  <si>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</si>
  <si>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</si>
  <si>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</si>
  <si>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</si>
  <si>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</si>
  <si>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</si>
  <si>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</si>
  <si>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</si>
  <si>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</si>
  <si>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</si>
  <si>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</si>
  <si>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</si>
  <si>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</si>
  <si>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</si>
  <si>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</si>
  <si>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</si>
  <si>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</si>
  <si>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</si>
  <si>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</si>
  <si>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</si>
  <si>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</si>
  <si>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</si>
  <si>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</si>
  <si>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</si>
  <si>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</si>
  <si>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</si>
  <si>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</si>
  <si>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</si>
  <si>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</si>
  <si>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</si>
  <si>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</si>
  <si>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</si>
  <si>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</si>
  <si>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</si>
  <si>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</si>
  <si>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</si>
  <si>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</si>
  <si>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</si>
  <si>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</si>
  <si>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</si>
  <si>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</si>
  <si>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</si>
  <si>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</si>
  <si>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</si>
  <si>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</si>
  <si>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</si>
  <si>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</si>
  <si>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</si>
  <si>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</si>
  <si>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</si>
  <si>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</si>
  <si>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</si>
  <si>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</si>
  <si>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</si>
  <si>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</si>
  <si>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</si>
  <si>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</si>
  <si>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</si>
  <si>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</si>
  <si>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</si>
  <si>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</si>
  <si>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</si>
  <si>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</si>
  <si>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</si>
  <si>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</si>
  <si>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</si>
  <si>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</si>
  <si>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</si>
  <si>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</si>
  <si>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</si>
  <si>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</si>
  <si>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</si>
  <si>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</si>
  <si>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</si>
  <si>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</si>
  <si>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</si>
  <si>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</si>
  <si>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</si>
  <si>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</si>
  <si>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</si>
  <si>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</si>
  <si>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</si>
  <si>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</si>
  <si>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</si>
  <si>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</si>
  <si>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</si>
  <si>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</si>
  <si>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</si>
  <si>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</si>
  <si>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</si>
  <si>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</si>
  <si>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</si>
  <si>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</si>
  <si>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</si>
  <si>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</si>
  <si>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</si>
  <si>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</si>
  <si>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</si>
  <si>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</si>
  <si>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</si>
  <si>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</si>
  <si>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</si>
  <si>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</si>
  <si>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</si>
  <si>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</si>
  <si>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</si>
  <si>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</si>
  <si>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</si>
  <si>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</si>
  <si>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</si>
  <si>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</si>
  <si>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</si>
  <si>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</si>
  <si>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</si>
  <si>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</si>
  <si>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</si>
  <si>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</si>
  <si>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</si>
  <si>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</si>
  <si>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</si>
  <si>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</si>
  <si>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</si>
  <si>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</si>
  <si>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</si>
  <si>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</si>
  <si>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</si>
  <si>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</si>
  <si>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</si>
  <si>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</si>
  <si>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</si>
  <si>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</si>
  <si>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</si>
  <si>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</si>
  <si>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</si>
  <si>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</si>
  <si>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</si>
  <si>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</si>
  <si>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</si>
  <si>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</si>
  <si>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</si>
  <si>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</si>
  <si>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</si>
  <si>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</si>
  <si>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</si>
  <si>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</si>
  <si>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</si>
  <si>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</si>
  <si>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</si>
  <si>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</si>
  <si>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</si>
  <si>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</si>
  <si>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</si>
  <si>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</si>
  <si>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</si>
  <si>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</si>
  <si>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</si>
  <si>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</si>
  <si>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</si>
  <si>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</si>
  <si>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</si>
  <si>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</si>
  <si>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</si>
  <si>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</si>
  <si>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</si>
  <si>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</si>
  <si>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</si>
  <si>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</si>
  <si>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</si>
  <si>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</si>
  <si>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</si>
  <si>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</si>
  <si>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</si>
  <si>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</si>
  <si>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</si>
  <si>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</si>
  <si>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</si>
  <si>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</si>
  <si>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</si>
  <si>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</si>
  <si>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</si>
  <si>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</si>
  <si>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</si>
  <si>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</si>
  <si>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</si>
  <si>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</si>
  <si>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</si>
  <si>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</si>
  <si>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</si>
  <si>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</si>
  <si>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</si>
  <si>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</si>
  <si>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</si>
  <si>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</si>
  <si>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</si>
  <si>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</si>
  <si>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</si>
  <si>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</si>
  <si>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</si>
  <si>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</si>
  <si>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</si>
  <si>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</si>
  <si>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</si>
  <si>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</si>
  <si>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</si>
  <si>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</si>
  <si>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</si>
  <si>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</si>
  <si>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</si>
  <si>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</si>
  <si>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</si>
  <si>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</si>
  <si>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</si>
  <si>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</si>
  <si>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</si>
  <si>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</si>
  <si>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</si>
  <si>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</si>
  <si>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</si>
  <si>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</si>
  <si>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</si>
  <si>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</si>
  <si>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</si>
  <si>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</si>
  <si>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</si>
  <si>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</si>
  <si>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</si>
  <si>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</si>
  <si>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</si>
  <si>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</si>
  <si>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</si>
  <si>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</si>
  <si>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</si>
  <si>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</si>
  <si>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</si>
  <si>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</si>
  <si>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</si>
  <si>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</si>
  <si>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</si>
  <si>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</si>
  <si>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</si>
  <si>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</si>
  <si>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</si>
  <si>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</si>
  <si>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</si>
  <si>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</si>
  <si>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</si>
  <si>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</si>
  <si>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</si>
  <si>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</si>
  <si>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</si>
  <si>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</si>
  <si>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</si>
  <si>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</si>
  <si>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</si>
  <si>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</si>
  <si>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</si>
  <si>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</si>
  <si>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</si>
  <si>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</si>
  <si>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</si>
  <si>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</si>
  <si>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</si>
  <si>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</si>
  <si>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</si>
  <si>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</si>
  <si>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</si>
  <si>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</si>
  <si>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</si>
  <si>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</si>
  <si>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</si>
  <si>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</si>
  <si>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</si>
  <si>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</si>
  <si>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</si>
  <si>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</si>
  <si>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</si>
  <si>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</si>
  <si>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</si>
  <si>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</si>
  <si>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</si>
  <si>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</si>
  <si>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</si>
  <si>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</si>
  <si>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</si>
  <si>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</si>
  <si>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</si>
  <si>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</si>
  <si>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</si>
  <si>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</si>
  <si>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</si>
  <si>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</si>
  <si>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</si>
  <si>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</si>
  <si>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</si>
  <si>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</si>
  <si>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</si>
  <si>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</si>
  <si>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</si>
  <si>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</si>
  <si>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</si>
  <si>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</si>
  <si>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</si>
  <si>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</si>
  <si>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</si>
  <si>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</si>
  <si>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</si>
  <si>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</si>
  <si>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</si>
  <si>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</si>
  <si>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</si>
  <si>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</si>
  <si>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</si>
  <si>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</si>
  <si>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</si>
  <si>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</si>
  <si>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</si>
  <si>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</si>
  <si>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</si>
  <si>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</si>
  <si>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</si>
  <si>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</si>
  <si>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</si>
  <si>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</si>
  <si>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</si>
  <si>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</si>
  <si>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</si>
  <si>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</si>
  <si>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</si>
  <si>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</si>
  <si>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</si>
  <si>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</si>
  <si>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</si>
  <si>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</si>
  <si>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</si>
  <si>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</si>
  <si>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</si>
  <si>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</si>
  <si>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</si>
  <si>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</si>
  <si>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</si>
  <si>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</si>
  <si>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</si>
  <si>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</si>
  <si>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</si>
  <si>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</si>
  <si>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</si>
  <si>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</si>
  <si>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</si>
  <si>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</si>
  <si>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</si>
  <si>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</si>
  <si>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</si>
  <si>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</si>
  <si>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</si>
  <si>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</si>
  <si>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</si>
  <si>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</si>
  <si>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</si>
  <si>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</si>
  <si>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</si>
  <si>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</si>
  <si>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</si>
  <si>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</si>
  <si>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</si>
  <si>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</si>
  <si>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</si>
  <si>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</si>
  <si>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</si>
  <si>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</si>
  <si>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</si>
  <si>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</si>
  <si>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</si>
  <si>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</si>
  <si>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</si>
  <si>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</si>
  <si>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</si>
  <si>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</si>
  <si>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</si>
  <si>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</si>
  <si>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</si>
  <si>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</si>
  <si>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</si>
  <si>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</si>
  <si>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</si>
  <si>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</si>
  <si>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</si>
  <si>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</si>
  <si>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</si>
  <si>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</si>
  <si>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</si>
  <si>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</si>
  <si>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</si>
  <si>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</si>
  <si>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</si>
  <si>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</si>
  <si>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</si>
  <si>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</si>
  <si>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</si>
  <si>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</si>
  <si>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</si>
  <si>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</si>
  <si>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</si>
  <si>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</si>
  <si>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</si>
  <si>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</si>
  <si>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</si>
  <si>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</si>
  <si>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</si>
  <si>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</si>
  <si>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</si>
  <si>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</si>
  <si>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</si>
  <si>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</si>
  <si>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</si>
  <si>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</si>
  <si>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</si>
  <si>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</si>
  <si>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</si>
  <si>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</si>
  <si>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</si>
  <si>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</si>
  <si>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</si>
  <si>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</si>
  <si>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</si>
  <si>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</si>
  <si>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</si>
  <si>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</si>
  <si>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</si>
  <si>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</si>
  <si>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</si>
  <si>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</si>
  <si>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</si>
  <si>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</si>
  <si>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</si>
  <si>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</si>
  <si>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</si>
  <si>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</si>
  <si>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</si>
  <si>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</si>
  <si>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</si>
  <si>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</si>
  <si>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</si>
  <si>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</si>
  <si>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</si>
  <si>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</si>
  <si>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</si>
  <si>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</si>
  <si>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</si>
  <si>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</si>
  <si>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</si>
  <si>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</si>
  <si>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</si>
  <si>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</si>
  <si>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</si>
  <si>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</si>
  <si>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</si>
  <si>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</si>
  <si>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</si>
  <si>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</si>
  <si>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</si>
  <si>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</si>
  <si>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</si>
  <si>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</si>
  <si>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</si>
  <si>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</si>
  <si>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</si>
  <si>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</si>
  <si>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</si>
  <si>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</si>
  <si>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</si>
  <si>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</si>
  <si>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</si>
  <si>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</si>
  <si>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</si>
  <si>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</si>
  <si>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</si>
  <si>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</si>
  <si>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</si>
  <si>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</si>
  <si>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</si>
  <si>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</si>
  <si>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</si>
  <si>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</si>
  <si>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</si>
  <si>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</si>
  <si>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</si>
  <si>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</si>
  <si>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</si>
  <si>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</si>
  <si>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</si>
  <si>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</si>
  <si>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</si>
  <si>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</si>
  <si>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</si>
  <si>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</si>
  <si>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</si>
  <si>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</si>
  <si>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</si>
  <si>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</si>
  <si>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</si>
  <si>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</si>
  <si>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</si>
  <si>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</si>
  <si>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</si>
  <si>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</si>
  <si>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</si>
  <si>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</si>
  <si>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</si>
  <si>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</si>
  <si>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</si>
  <si>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</si>
  <si>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</si>
  <si>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</si>
  <si>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</si>
  <si>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</si>
  <si>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</si>
  <si>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</si>
  <si>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</si>
  <si>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</si>
  <si>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</si>
  <si>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</si>
  <si>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</si>
  <si>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</si>
  <si>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</si>
  <si>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</si>
  <si>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</si>
  <si>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</si>
  <si>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</si>
  <si>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</si>
  <si>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</si>
  <si>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</si>
  <si>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</si>
  <si>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</si>
  <si>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</si>
  <si>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</si>
  <si>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</si>
  <si>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</si>
  <si>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</si>
  <si>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</si>
  <si>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</si>
  <si>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</si>
  <si>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</si>
  <si>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</si>
  <si>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</si>
  <si>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</si>
  <si>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</si>
  <si>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</si>
  <si>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</si>
  <si>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</si>
  <si>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</si>
  <si>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</si>
  <si>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</si>
  <si>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</si>
  <si>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</si>
  <si>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</si>
  <si>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</si>
  <si>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</si>
  <si>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</si>
  <si>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</si>
  <si>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</si>
  <si>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</si>
  <si>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</si>
  <si>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</si>
  <si>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</si>
  <si>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</si>
  <si>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</si>
  <si>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</si>
  <si>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</si>
  <si>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</si>
  <si>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</si>
  <si>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</si>
  <si>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</si>
  <si>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</si>
  <si>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</si>
  <si>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</si>
  <si>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</si>
  <si>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</si>
  <si>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</si>
  <si>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</si>
  <si>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</si>
  <si>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</si>
  <si>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</si>
  <si>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</si>
  <si>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</si>
  <si>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</si>
  <si>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</si>
  <si>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</si>
  <si>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</si>
  <si>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</si>
  <si>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</si>
  <si>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</si>
  <si>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</si>
  <si>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</si>
  <si>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</si>
  <si>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</si>
  <si>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</si>
  <si>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</si>
  <si>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</si>
  <si>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</si>
  <si>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</si>
  <si>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</si>
  <si>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</si>
  <si>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</si>
  <si>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</si>
  <si>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</si>
  <si>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</si>
  <si>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</si>
  <si>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</si>
  <si>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</si>
  <si>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</si>
  <si>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</si>
  <si>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</si>
  <si>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</si>
  <si>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</si>
  <si>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</si>
  <si>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</si>
  <si>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</si>
  <si>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</si>
  <si>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</si>
  <si>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</si>
  <si>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</si>
  <si>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</si>
  <si>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</si>
  <si>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</si>
  <si>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</si>
  <si>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</si>
  <si>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</si>
  <si>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</si>
  <si>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</si>
  <si>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</si>
  <si>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</si>
  <si>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</si>
  <si>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</si>
  <si>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</si>
  <si>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</si>
  <si>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</si>
  <si>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</si>
  <si>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</si>
  <si>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</si>
  <si>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</si>
  <si>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</si>
  <si>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</si>
  <si>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</si>
  <si>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</si>
  <si>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</si>
  <si>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</si>
  <si>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</si>
  <si>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</si>
  <si>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</si>
  <si>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</si>
  <si>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</si>
  <si>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</si>
  <si>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</si>
  <si>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</si>
  <si>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</si>
  <si>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</si>
  <si>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</si>
  <si>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</si>
  <si>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</si>
  <si>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</si>
  <si>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</si>
  <si>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</si>
  <si>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</si>
  <si>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</si>
  <si>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</si>
  <si>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</si>
  <si>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</si>
  <si>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</si>
  <si>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</si>
  <si>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</si>
  <si>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</si>
  <si>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</si>
  <si>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</si>
  <si>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</si>
  <si>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</si>
  <si>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</si>
  <si>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</si>
  <si>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</si>
  <si>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</si>
  <si>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</si>
  <si>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</si>
  <si>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</si>
  <si>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</si>
  <si>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</si>
  <si>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</si>
  <si>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</si>
  <si>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</si>
  <si>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</si>
  <si>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</si>
  <si>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</si>
  <si>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</si>
  <si>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</si>
  <si>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</si>
  <si>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</si>
  <si>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</si>
  <si>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</si>
  <si>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</si>
  <si>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</si>
  <si>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</si>
  <si>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</si>
  <si>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</si>
  <si>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</si>
  <si>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</si>
  <si>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</si>
  <si>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</si>
  <si>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</si>
  <si>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</si>
  <si>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</si>
  <si>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</si>
  <si>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</si>
  <si>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</si>
  <si>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</si>
  <si>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</si>
  <si>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</si>
  <si>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</si>
  <si>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</si>
  <si>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</si>
  <si>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</si>
  <si>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</si>
  <si>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</si>
  <si>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</si>
  <si>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</si>
  <si>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</si>
  <si>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</si>
  <si>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</si>
  <si>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</si>
  <si>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</si>
  <si>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</si>
  <si>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</si>
  <si>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</si>
  <si>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</si>
  <si>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</si>
  <si>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</si>
  <si>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</si>
  <si>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</si>
  <si>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</si>
  <si>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</si>
  <si>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</si>
  <si>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</si>
  <si>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</si>
  <si>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</si>
  <si>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</si>
  <si>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</si>
  <si>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</si>
  <si>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</si>
  <si>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</si>
  <si>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</si>
  <si>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</si>
  <si>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</si>
  <si>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</si>
  <si>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</si>
  <si>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</si>
  <si>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</si>
  <si>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</si>
  <si>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</si>
  <si>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</si>
  <si>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</si>
  <si>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</si>
  <si>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</si>
  <si>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</si>
  <si>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</si>
  <si>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</si>
  <si>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</si>
  <si>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</si>
  <si>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</si>
  <si>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</si>
  <si>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</si>
  <si>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</si>
  <si>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</si>
  <si>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</si>
  <si>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</si>
  <si>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</si>
  <si>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</si>
  <si>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</si>
  <si>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</si>
  <si>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</si>
  <si>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</si>
  <si>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</si>
  <si>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</si>
  <si>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</si>
  <si>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</si>
  <si>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</si>
  <si>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</si>
  <si>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</si>
  <si>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</si>
  <si>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</si>
  <si>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</si>
  <si>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</si>
  <si>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</si>
  <si>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</si>
  <si>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</si>
  <si>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</si>
  <si>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</si>
  <si>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</si>
  <si>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</si>
  <si>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</si>
  <si>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</si>
  <si>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</si>
  <si>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</si>
  <si>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</si>
  <si>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</si>
  <si>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</si>
  <si>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</si>
  <si>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</si>
  <si>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</si>
  <si>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</si>
  <si>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</si>
  <si>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</si>
  <si>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</si>
  <si>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</si>
  <si>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</si>
  <si>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</si>
  <si>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</si>
  <si>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</si>
  <si>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</si>
  <si>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</si>
  <si>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</si>
  <si>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</si>
  <si>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</si>
  <si>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</si>
  <si>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</si>
  <si>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</si>
  <si>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</si>
  <si>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</si>
  <si>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</si>
  <si>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</si>
  <si>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</si>
  <si>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</si>
  <si>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</si>
  <si>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</si>
  <si>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</si>
  <si>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</si>
  <si>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</si>
  <si>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</si>
  <si>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</si>
  <si>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</si>
  <si>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</si>
  <si>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</si>
  <si>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</si>
  <si>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</si>
  <si>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</si>
  <si>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</si>
  <si>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</si>
  <si>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</si>
  <si>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</si>
  <si>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</si>
  <si>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</si>
  <si>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</si>
  <si>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</si>
  <si>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</si>
  <si>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</si>
  <si>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</si>
  <si>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</si>
  <si>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</si>
  <si>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</si>
  <si>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</si>
  <si>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</si>
  <si>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</si>
  <si>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</si>
  <si>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</si>
  <si>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</si>
  <si>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</si>
  <si>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</si>
  <si>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</si>
  <si>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</si>
  <si>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</si>
  <si>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</si>
  <si>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</si>
  <si>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</si>
  <si>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</si>
  <si>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</si>
  <si>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</si>
  <si>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</si>
  <si>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</si>
  <si>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</si>
  <si>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</si>
  <si>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</si>
  <si>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</si>
  <si>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</si>
  <si>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</si>
  <si>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</si>
  <si>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</si>
  <si>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</si>
  <si>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</si>
  <si>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</si>
  <si>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</si>
  <si>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</si>
  <si>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</si>
  <si>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</si>
  <si>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</si>
  <si>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</si>
  <si>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</si>
  <si>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</si>
  <si>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</si>
  <si>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</si>
  <si>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</si>
  <si>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</si>
  <si>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</si>
  <si>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</si>
  <si>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</si>
  <si>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</si>
  <si>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</si>
  <si>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</si>
  <si>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</si>
  <si>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</si>
  <si>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</si>
  <si>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</si>
  <si>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</si>
  <si>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</si>
  <si>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</si>
  <si>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</si>
  <si>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</si>
  <si>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</si>
  <si>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</si>
  <si>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</si>
  <si>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</si>
  <si>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</si>
  <si>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</si>
  <si>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</si>
  <si>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</si>
  <si>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</si>
  <si>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</si>
  <si>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</si>
  <si>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</si>
  <si>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</si>
  <si>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</si>
  <si>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</si>
  <si>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</si>
  <si>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</si>
  <si>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</si>
  <si>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</si>
  <si>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</si>
  <si>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</si>
  <si>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</si>
  <si>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</si>
  <si>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</si>
  <si>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</si>
  <si>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</si>
  <si>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</si>
  <si>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</si>
  <si>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</si>
  <si>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</si>
  <si>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</si>
  <si>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</si>
  <si>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</si>
  <si>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</si>
  <si>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</si>
  <si>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</si>
  <si>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</si>
  <si>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</si>
  <si>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</si>
  <si>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</si>
  <si>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</si>
  <si>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</si>
  <si>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</si>
  <si>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</si>
  <si>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</si>
  <si>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</si>
  <si>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</si>
  <si>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</si>
  <si>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</si>
  <si>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</si>
  <si>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</si>
  <si>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</si>
  <si>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</si>
  <si>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</si>
  <si>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</si>
  <si>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</si>
  <si>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</si>
  <si>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</si>
  <si>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</si>
  <si>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</si>
  <si>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</si>
  <si>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</si>
  <si>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</si>
  <si>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</si>
  <si>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</si>
  <si>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</si>
  <si>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</si>
  <si>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</si>
  <si>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</si>
  <si>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</si>
  <si>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</si>
  <si>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</si>
  <si>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</si>
  <si>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</si>
  <si>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</si>
  <si>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</si>
  <si>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</si>
  <si>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</si>
  <si>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</si>
  <si>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</si>
  <si>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</si>
  <si>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</si>
  <si>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</si>
  <si>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</si>
  <si>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</si>
  <si>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</si>
  <si>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</si>
  <si>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</si>
  <si>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</si>
  <si>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</si>
  <si>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</si>
  <si>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</si>
  <si>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</si>
  <si>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</si>
  <si>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</si>
  <si>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</si>
  <si>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</si>
  <si>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</si>
  <si>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</si>
  <si>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</si>
  <si>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</si>
  <si>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</si>
  <si>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</si>
  <si>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</si>
  <si>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</si>
  <si>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</si>
  <si>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</si>
  <si>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</si>
  <si>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</si>
  <si>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</si>
  <si>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</si>
  <si>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</si>
  <si>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</si>
  <si>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</si>
  <si>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</si>
  <si>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</si>
  <si>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</si>
  <si>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</si>
  <si>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</si>
  <si>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</si>
  <si>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</si>
  <si>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</si>
  <si>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</si>
  <si>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</si>
  <si>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</si>
  <si>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</si>
  <si>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</si>
  <si>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</si>
  <si>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</si>
  <si>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</si>
  <si>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</si>
  <si>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</si>
  <si>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</si>
  <si>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</si>
  <si>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</si>
  <si>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</si>
  <si>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</si>
  <si>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</si>
  <si>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</si>
  <si>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</si>
  <si>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</si>
  <si>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</si>
  <si>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</si>
  <si>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</si>
  <si>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</si>
  <si>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</si>
  <si>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</si>
  <si>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</si>
  <si>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</si>
  <si>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</si>
  <si>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</si>
  <si>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</si>
  <si>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</si>
  <si>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</si>
  <si>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</si>
  <si>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</si>
  <si>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</si>
  <si>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</si>
  <si>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</si>
  <si>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</si>
  <si>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</si>
  <si>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</si>
  <si>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</si>
  <si>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</si>
  <si>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</si>
  <si>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</si>
  <si>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</si>
  <si>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</si>
  <si>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</si>
  <si>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</si>
  <si>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</si>
  <si>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</si>
  <si>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</si>
  <si>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</si>
  <si>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</si>
  <si>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</si>
  <si>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</si>
  <si>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</si>
  <si>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</si>
  <si>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</si>
  <si>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</si>
  <si>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</si>
  <si>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</si>
  <si>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</si>
  <si>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</si>
  <si>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</si>
  <si>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</si>
  <si>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</si>
  <si>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</si>
  <si>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</si>
  <si>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</si>
  <si>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</si>
  <si>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</si>
  <si>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</si>
  <si>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</si>
  <si>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</si>
  <si>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</si>
  <si>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</si>
  <si>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</si>
  <si>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</si>
  <si>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</si>
  <si>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</si>
  <si>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</si>
  <si>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</si>
  <si>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</si>
  <si>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</si>
  <si>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</si>
  <si>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</si>
  <si>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</si>
  <si>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</si>
  <si>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</si>
  <si>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</si>
  <si>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</si>
  <si>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</si>
  <si>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</si>
  <si>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</si>
  <si>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</si>
  <si>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</si>
  <si>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</si>
  <si>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</si>
  <si>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</si>
  <si>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</si>
  <si>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</si>
  <si>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</si>
  <si>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</si>
  <si>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</si>
  <si>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</si>
  <si>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</si>
  <si>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</si>
  <si>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</si>
  <si>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</si>
  <si>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</si>
  <si>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</si>
  <si>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</si>
  <si>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</si>
  <si>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</si>
  <si>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</si>
  <si>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</si>
  <si>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</si>
  <si>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</si>
  <si>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</si>
  <si>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</si>
  <si>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</si>
  <si>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</si>
  <si>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</si>
  <si>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</si>
  <si>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</si>
  <si>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</si>
  <si>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</si>
  <si>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</si>
  <si>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</si>
  <si>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</si>
  <si>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</si>
  <si>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</si>
  <si>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</si>
  <si>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</si>
  <si>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</si>
  <si>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</si>
  <si>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</si>
  <si>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</si>
  <si>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</si>
  <si>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</si>
  <si>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</si>
  <si>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</si>
  <si>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</si>
  <si>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</si>
  <si>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</si>
  <si>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</si>
  <si>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</si>
  <si>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</si>
  <si>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</si>
  <si>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</si>
  <si>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</si>
  <si>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</si>
  <si>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</si>
  <si>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</si>
  <si>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</si>
  <si>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</si>
  <si>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</si>
  <si>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</si>
  <si>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</si>
  <si>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</si>
  <si>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</si>
  <si>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</si>
  <si>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</si>
  <si>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</si>
  <si>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</si>
  <si>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</si>
  <si>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</si>
  <si>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</si>
  <si>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</si>
  <si>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</si>
  <si>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</si>
  <si>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</si>
  <si>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</si>
  <si>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</si>
  <si>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</si>
  <si>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</si>
  <si>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</si>
  <si>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</si>
  <si>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</si>
  <si>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</si>
  <si>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</si>
  <si>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</si>
  <si>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</si>
  <si>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</si>
  <si>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</si>
  <si>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</si>
  <si>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</si>
  <si>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</si>
  <si>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</si>
  <si>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</si>
  <si>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</si>
  <si>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</si>
  <si>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</si>
  <si>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</si>
  <si>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</si>
  <si>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</si>
  <si>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</si>
  <si>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</si>
  <si>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</si>
  <si>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</si>
  <si>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</si>
  <si>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</si>
  <si>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</si>
  <si>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</si>
  <si>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</si>
  <si>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</si>
  <si>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</si>
  <si>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</si>
  <si>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</si>
  <si>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</si>
  <si>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</si>
  <si>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</si>
  <si>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</si>
  <si>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</si>
  <si>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</si>
  <si>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</si>
  <si>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</si>
  <si>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</si>
  <si>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</si>
  <si>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</si>
  <si>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</si>
  <si>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</si>
  <si>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</si>
  <si>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</si>
  <si>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</si>
  <si>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</si>
  <si>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</si>
  <si>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</si>
  <si>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</si>
  <si>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</si>
  <si>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</si>
  <si>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</si>
  <si>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</si>
  <si>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</si>
  <si>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</si>
  <si>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</si>
  <si>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</si>
  <si>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</si>
  <si>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</si>
  <si>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</si>
  <si>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</si>
  <si>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</si>
  <si>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</si>
  <si>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</si>
  <si>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</si>
  <si>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</si>
  <si>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</si>
  <si>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</si>
  <si>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</si>
  <si>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</si>
  <si>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</si>
  <si>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</si>
  <si>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</si>
  <si>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</si>
  <si>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</si>
  <si>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</si>
  <si>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</si>
  <si>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</si>
  <si>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</si>
  <si>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</si>
  <si>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</si>
  <si>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</si>
  <si>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</si>
  <si>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</si>
  <si>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</si>
  <si>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</si>
  <si>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</si>
  <si>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</si>
  <si>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</si>
  <si>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</si>
  <si>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</si>
  <si>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</si>
  <si>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</si>
  <si>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</si>
  <si>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</si>
  <si>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</si>
  <si>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</si>
  <si>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</si>
  <si>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</si>
  <si>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</si>
  <si>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</si>
  <si>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</si>
  <si>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</si>
  <si>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</si>
  <si>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</si>
  <si>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</si>
  <si>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</si>
  <si>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</si>
  <si>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</si>
  <si>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</si>
  <si>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</si>
  <si>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</si>
  <si>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</si>
  <si>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</si>
  <si>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</si>
  <si>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</si>
  <si>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</si>
  <si>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</si>
  <si>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</si>
  <si>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</si>
  <si>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</si>
  <si>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</si>
  <si>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</si>
  <si>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</si>
  <si>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</si>
  <si>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</si>
  <si>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</si>
  <si>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</si>
  <si>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</si>
  <si>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</si>
  <si>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</si>
  <si>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</si>
  <si>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</si>
  <si>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</si>
  <si>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</si>
  <si>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</si>
  <si>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</si>
  <si>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</si>
  <si>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</si>
  <si>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</si>
  <si>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</si>
  <si>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</si>
  <si>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</si>
  <si>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</si>
  <si>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</si>
  <si>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</si>
  <si>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</si>
  <si>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</si>
  <si>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</si>
  <si>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</si>
  <si>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</si>
  <si>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</si>
  <si>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</si>
  <si>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</si>
  <si>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</si>
  <si>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</si>
  <si>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</si>
  <si>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</si>
  <si>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</si>
  <si>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</si>
  <si>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</si>
  <si>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</si>
  <si>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</si>
  <si>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</si>
  <si>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</si>
  <si>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</si>
  <si>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</si>
  <si>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</si>
  <si>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</si>
  <si>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</si>
  <si>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</si>
  <si>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</si>
  <si>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</si>
  <si>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</si>
  <si>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</si>
  <si>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</si>
  <si>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</si>
  <si>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</si>
  <si>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</si>
  <si>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</si>
  <si>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</si>
  <si>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</si>
  <si>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</si>
  <si>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</si>
  <si>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</si>
  <si>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</si>
  <si>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</si>
  <si>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</si>
  <si>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</si>
  <si>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</si>
  <si>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</si>
  <si>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</si>
  <si>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</si>
  <si>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</si>
  <si>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</si>
  <si>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</si>
  <si>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</si>
  <si>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</si>
  <si>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</si>
  <si>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</si>
  <si>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</si>
  <si>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</si>
  <si>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</si>
  <si>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</si>
  <si>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</si>
  <si>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</si>
  <si>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</si>
  <si>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</si>
  <si>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</si>
  <si>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</si>
  <si>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</si>
  <si>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</si>
  <si>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</si>
  <si>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</si>
  <si>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</si>
  <si>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</si>
  <si>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</si>
  <si>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</si>
  <si>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</si>
  <si>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</si>
  <si>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</si>
  <si>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</si>
  <si>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</si>
  <si>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</si>
  <si>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</si>
  <si>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</si>
  <si>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</si>
  <si>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</si>
  <si>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</si>
  <si>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</si>
  <si>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</si>
  <si>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</si>
  <si>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</si>
  <si>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</si>
  <si>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</si>
  <si>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</si>
  <si>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</si>
  <si>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</si>
  <si>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</si>
  <si>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</si>
  <si>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</si>
  <si>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</si>
  <si>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</si>
  <si>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</si>
  <si>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</si>
  <si>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</si>
  <si>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</si>
  <si>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</si>
  <si>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</si>
  <si>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</si>
  <si>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</si>
  <si>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</si>
  <si>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</si>
  <si>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</si>
  <si>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</si>
  <si>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</si>
  <si>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</si>
  <si>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</si>
  <si>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</si>
  <si>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</si>
  <si>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</si>
  <si>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</si>
  <si>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</si>
  <si>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</si>
  <si>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</si>
  <si>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</si>
  <si>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</si>
  <si>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</si>
  <si>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</si>
  <si>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</si>
  <si>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</si>
  <si>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</si>
  <si>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</si>
  <si>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</si>
  <si>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</si>
  <si>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</si>
  <si>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</si>
  <si>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</si>
  <si>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</si>
  <si>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</si>
  <si>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</si>
  <si>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</si>
  <si>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</si>
  <si>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</si>
  <si>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</si>
  <si>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</si>
  <si>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</si>
  <si>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</si>
  <si>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</si>
  <si>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</si>
  <si>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</si>
  <si>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</si>
  <si>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</si>
  <si>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</si>
  <si>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</si>
  <si>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</si>
  <si>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</si>
  <si>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</si>
  <si>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</si>
  <si>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</si>
  <si>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</si>
  <si>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</si>
  <si>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</si>
  <si>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</si>
  <si>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</si>
  <si>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</si>
  <si>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</si>
  <si>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</si>
  <si>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</si>
  <si>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</si>
  <si>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</si>
  <si>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</si>
  <si>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</si>
  <si>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</si>
  <si>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</si>
  <si>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</si>
  <si>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</si>
  <si>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</si>
  <si>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</si>
  <si>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</si>
  <si>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</si>
  <si>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</si>
  <si>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</si>
  <si>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</si>
  <si>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</si>
  <si>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</si>
  <si>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</si>
  <si>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</si>
  <si>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</si>
  <si>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</si>
  <si>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</si>
  <si>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</si>
  <si>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</si>
  <si>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</si>
  <si>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</si>
  <si>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</si>
  <si>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</si>
  <si>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</si>
  <si>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</si>
  <si>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</si>
  <si>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</si>
  <si>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</si>
  <si>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</si>
  <si>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</si>
  <si>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</si>
  <si>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</si>
  <si>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</si>
  <si>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</si>
  <si>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</si>
  <si>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</si>
  <si>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</si>
  <si>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</si>
  <si>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</si>
  <si>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</si>
  <si>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</si>
  <si>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</si>
  <si>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</si>
  <si>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</si>
  <si>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</si>
  <si>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</si>
  <si>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</si>
  <si>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</si>
  <si>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</si>
  <si>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</si>
  <si>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</si>
  <si>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</si>
  <si>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</si>
  <si>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</si>
  <si>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</si>
  <si>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</si>
  <si>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</si>
  <si>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</si>
  <si>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</si>
  <si>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</si>
  <si>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</si>
  <si>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</si>
  <si>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</si>
  <si>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</si>
  <si>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</si>
  <si>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</si>
  <si>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</si>
  <si>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</si>
  <si>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</si>
  <si>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</si>
  <si>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</si>
  <si>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</si>
  <si>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</si>
  <si>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</si>
  <si>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</si>
  <si>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</si>
  <si>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</si>
  <si>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</si>
  <si>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</si>
  <si>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</si>
  <si>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</si>
  <si>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</si>
  <si>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</si>
  <si>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</si>
  <si>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</si>
  <si>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</si>
  <si>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</si>
  <si>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</si>
  <si>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</si>
  <si>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</si>
  <si>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</si>
  <si>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</si>
  <si>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</si>
  <si>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</si>
  <si>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</si>
  <si>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</si>
  <si>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</si>
  <si>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</si>
  <si>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</si>
  <si>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</si>
  <si>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</si>
  <si>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</si>
  <si>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</si>
  <si>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</si>
  <si>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</si>
  <si>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</si>
  <si>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</si>
  <si>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</si>
  <si>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</si>
  <si>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</si>
  <si>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</si>
  <si>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</si>
  <si>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</si>
  <si>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</si>
  <si>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</si>
  <si>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</si>
  <si>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</si>
  <si>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</si>
  <si>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</si>
  <si>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</si>
  <si>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</si>
  <si>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</si>
  <si>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</si>
  <si>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</si>
  <si>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</si>
  <si>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</si>
  <si>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</si>
  <si>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</si>
  <si>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</si>
  <si>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</si>
  <si>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</si>
  <si>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</si>
  <si>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</si>
  <si>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</si>
  <si>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</si>
  <si>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</si>
  <si>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</si>
  <si>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</si>
  <si>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</si>
  <si>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</si>
  <si>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</si>
  <si>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</si>
  <si>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</si>
  <si>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</si>
  <si>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</si>
  <si>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</si>
  <si>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</si>
  <si>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</si>
  <si>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</si>
  <si>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</si>
  <si>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</si>
  <si>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</si>
  <si>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</si>
  <si>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</si>
  <si>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</si>
  <si>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</si>
  <si>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</si>
  <si>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</si>
  <si>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</si>
  <si>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</si>
  <si>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</si>
  <si>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</si>
  <si>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</si>
  <si>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</si>
  <si>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</si>
  <si>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</si>
  <si>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</si>
  <si>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</si>
  <si>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</si>
  <si>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</si>
  <si>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</si>
  <si>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</si>
  <si>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</si>
  <si>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</si>
  <si>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</si>
  <si>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</si>
  <si>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</si>
  <si>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</si>
  <si>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</si>
  <si>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</si>
  <si>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</si>
  <si>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</si>
  <si>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</si>
  <si>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</si>
  <si>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</si>
  <si>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</si>
  <si>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</si>
  <si>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</si>
  <si>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</si>
  <si>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</si>
  <si>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</si>
  <si>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</si>
  <si>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</si>
  <si>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</si>
  <si>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</si>
  <si>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</si>
  <si>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</si>
  <si>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</si>
  <si>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</si>
  <si>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</si>
  <si>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</si>
  <si>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</si>
  <si>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</si>
  <si>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</si>
  <si>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</si>
  <si>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</si>
  <si>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</si>
  <si>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</si>
  <si>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</si>
  <si>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</si>
  <si>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</si>
  <si>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</si>
  <si>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</si>
  <si>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</si>
  <si>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</si>
  <si>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</si>
  <si>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</si>
  <si>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</si>
  <si>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</si>
  <si>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</si>
  <si>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</si>
  <si>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</si>
  <si>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</si>
  <si>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</si>
  <si>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</si>
  <si>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</si>
  <si>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</si>
  <si>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</si>
  <si>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</si>
  <si>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</si>
  <si>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</si>
  <si>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</si>
  <si>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</si>
  <si>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</si>
  <si>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</si>
  <si>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</si>
  <si>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</si>
  <si>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</si>
  <si>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</si>
  <si>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</si>
  <si>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</si>
  <si>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</si>
  <si>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</si>
  <si>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</si>
  <si>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</si>
  <si>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</si>
  <si>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</si>
  <si>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</si>
  <si>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</si>
  <si>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</si>
  <si>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</si>
  <si>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</si>
  <si>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</si>
  <si>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</si>
  <si>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</si>
  <si>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</si>
  <si>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</si>
  <si>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</si>
  <si>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</si>
  <si>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</si>
  <si>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</si>
  <si>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</si>
  <si>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</si>
  <si>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</si>
  <si>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</si>
  <si>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</si>
  <si>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</si>
  <si>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</si>
  <si>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</si>
  <si>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</si>
  <si>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</si>
  <si>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</si>
  <si>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</si>
  <si>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</si>
  <si>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</si>
  <si>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</si>
  <si>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</si>
  <si>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</si>
  <si>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</si>
  <si>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</si>
  <si>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</si>
  <si>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</si>
  <si>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</si>
  <si>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</si>
  <si>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</si>
  <si>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</si>
  <si>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</si>
  <si>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</si>
  <si>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</si>
  <si>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</si>
  <si>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</si>
  <si>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</si>
  <si>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</si>
  <si>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</si>
  <si>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</si>
  <si>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</si>
  <si>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</si>
  <si>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</si>
  <si>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</si>
  <si>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</si>
  <si>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</si>
  <si>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</si>
  <si>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</si>
  <si>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</si>
  <si>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</si>
  <si>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</si>
  <si>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</si>
  <si>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</si>
  <si>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</si>
  <si>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</si>
  <si>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</si>
  <si>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</si>
  <si>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</si>
  <si>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</si>
  <si>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</si>
  <si>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</si>
  <si>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</si>
  <si>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</si>
  <si>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</si>
  <si>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</si>
  <si>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</si>
  <si>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</si>
  <si>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</si>
  <si>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</si>
  <si>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</si>
  <si>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</si>
  <si>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</si>
  <si>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</si>
  <si>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</si>
  <si>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</si>
  <si>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</si>
  <si>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</si>
  <si>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</si>
  <si>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</si>
  <si>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</si>
  <si>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</si>
  <si>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</si>
  <si>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</si>
  <si>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</si>
  <si>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</si>
  <si>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</si>
  <si>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</si>
  <si>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</si>
  <si>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</si>
  <si>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</si>
  <si>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</si>
  <si>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</si>
  <si>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</si>
  <si>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</si>
  <si>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</si>
  <si>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</si>
  <si>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</si>
  <si>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</si>
  <si>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</si>
  <si>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</si>
  <si>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</si>
  <si>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</si>
  <si>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</si>
  <si>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</si>
  <si>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</si>
  <si>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</si>
  <si>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</si>
  <si>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</si>
  <si>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</si>
  <si>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</si>
  <si>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</si>
  <si>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</si>
  <si>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</si>
  <si>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</si>
  <si>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</si>
  <si>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</si>
  <si>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</si>
  <si>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</si>
  <si>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</si>
  <si>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</si>
  <si>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</si>
  <si>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</si>
  <si>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</si>
  <si>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</si>
  <si>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</si>
  <si>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</si>
  <si>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</si>
  <si>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</si>
  <si>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</si>
  <si>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</si>
  <si>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</si>
  <si>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</si>
  <si>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</si>
  <si>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</si>
  <si>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</si>
  <si>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</si>
  <si>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</si>
  <si>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</si>
  <si>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</si>
  <si>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</si>
  <si>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</si>
  <si>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</si>
  <si>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</si>
  <si>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</si>
  <si>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</si>
  <si>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</si>
  <si>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</si>
  <si>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</si>
  <si>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</si>
  <si>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</si>
  <si>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</si>
  <si>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</si>
  <si>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</si>
  <si>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</si>
  <si>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</si>
  <si>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</si>
  <si>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</si>
  <si>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</si>
  <si>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</si>
  <si>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</si>
  <si>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</si>
  <si>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</si>
  <si>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</si>
  <si>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</si>
  <si>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</si>
  <si>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</si>
  <si>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</si>
  <si>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</si>
  <si>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</si>
  <si>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</si>
  <si>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</si>
  <si>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</si>
  <si>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</si>
  <si>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</si>
  <si>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</si>
  <si>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</si>
  <si>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</si>
  <si>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</si>
  <si>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</si>
  <si>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</si>
  <si>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</si>
  <si>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</si>
  <si>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</si>
  <si>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</si>
  <si>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</si>
  <si>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</si>
  <si>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</si>
  <si>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</si>
  <si>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</si>
  <si>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</si>
  <si>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</si>
  <si>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</si>
  <si>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</si>
  <si>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</si>
  <si>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</si>
  <si>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</si>
  <si>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</si>
  <si>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</si>
  <si>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</si>
  <si>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</si>
  <si>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</si>
  <si>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</si>
  <si>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</si>
  <si>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</si>
  <si>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</si>
  <si>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</si>
  <si>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</si>
  <si>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</si>
  <si>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</si>
  <si>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</si>
  <si>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</si>
  <si>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</si>
  <si>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</si>
  <si>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</si>
  <si>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</si>
  <si>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</si>
  <si>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</si>
  <si>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</si>
  <si>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</si>
  <si>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</si>
  <si>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</si>
  <si>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</si>
  <si>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</si>
  <si>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</si>
  <si>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</si>
  <si>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</si>
  <si>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</si>
  <si>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</si>
  <si>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</si>
  <si>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</si>
  <si>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</si>
  <si>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</si>
  <si>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</si>
  <si>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</si>
  <si>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</si>
  <si>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</si>
  <si>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</si>
  <si>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</si>
  <si>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</si>
  <si>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</si>
  <si>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</si>
  <si>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</si>
  <si>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</si>
  <si>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</si>
  <si>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</si>
  <si>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</si>
  <si>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</si>
  <si>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</si>
  <si>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</si>
  <si>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</si>
  <si>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</si>
  <si>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</si>
  <si>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</si>
  <si>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</si>
  <si>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</si>
  <si>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</si>
  <si>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</si>
  <si>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</si>
  <si>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</si>
  <si>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</si>
  <si>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</si>
  <si>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</si>
  <si>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</si>
  <si>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</si>
  <si>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</si>
  <si>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</si>
  <si>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</si>
  <si>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</si>
  <si>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</si>
  <si>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</si>
  <si>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</si>
  <si>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</si>
  <si>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</si>
  <si>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</si>
  <si>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</si>
  <si>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</si>
  <si>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</si>
  <si>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</si>
  <si>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</si>
  <si>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</si>
  <si>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</si>
  <si>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</si>
  <si>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</si>
  <si>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</si>
  <si>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</si>
  <si>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</si>
  <si>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</si>
  <si>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</si>
  <si>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</si>
  <si>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</si>
  <si>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</si>
  <si>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</si>
  <si>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</si>
  <si>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</si>
  <si>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</si>
  <si>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</si>
  <si>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</si>
  <si>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</si>
  <si>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</si>
  <si>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</si>
  <si>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</si>
  <si>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</si>
  <si>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</si>
  <si>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</si>
  <si>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</si>
  <si>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</si>
  <si>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</si>
  <si>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</si>
  <si>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</si>
  <si>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</si>
  <si>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</si>
  <si>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</si>
  <si>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</si>
  <si>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</si>
  <si>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</si>
  <si>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</si>
  <si>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</si>
  <si>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</si>
  <si>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</si>
  <si>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</si>
  <si>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</si>
  <si>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</si>
  <si>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</si>
  <si>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</si>
  <si>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</si>
  <si>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</si>
  <si>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</si>
  <si>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</si>
  <si>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</si>
  <si>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</si>
  <si>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</si>
  <si>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</si>
  <si>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</si>
  <si>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</si>
  <si>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</si>
  <si>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</si>
  <si>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</si>
  <si>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</si>
  <si>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</si>
  <si>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</si>
  <si>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</si>
  <si>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</si>
  <si>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</si>
  <si>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</si>
  <si>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</si>
  <si>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</si>
  <si>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</si>
  <si>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</si>
  <si>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</si>
  <si>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</si>
  <si>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</si>
  <si>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</si>
  <si>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</si>
  <si>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</si>
  <si>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</si>
  <si>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</si>
  <si>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</si>
  <si>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</si>
  <si>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</si>
  <si>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</si>
  <si>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</si>
  <si>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</si>
  <si>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</si>
  <si>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</si>
  <si>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</si>
  <si>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</si>
  <si>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</si>
  <si>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</si>
  <si>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</si>
  <si>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</si>
  <si>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</si>
  <si>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</si>
  <si>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</si>
  <si>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</si>
  <si>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</si>
  <si>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</si>
  <si>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</si>
  <si>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</si>
  <si>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</si>
  <si>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</si>
  <si>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</si>
  <si>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</si>
  <si>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</si>
  <si>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</si>
  <si>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</si>
  <si>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</si>
  <si>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</si>
  <si>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</si>
  <si>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</si>
  <si>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</si>
  <si>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</si>
  <si>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</si>
  <si>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</si>
  <si>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</si>
  <si>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</si>
  <si>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</si>
  <si>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</si>
  <si>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</si>
  <si>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</si>
  <si>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</si>
  <si>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</si>
  <si>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</si>
  <si>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</si>
  <si>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</si>
  <si>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</si>
  <si>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</si>
  <si>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</si>
  <si>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</si>
  <si>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</si>
  <si>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</si>
  <si>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</si>
  <si>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</si>
  <si>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</si>
  <si>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</si>
  <si>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</si>
  <si>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</si>
  <si>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</si>
  <si>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</si>
  <si>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</si>
  <si>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</si>
  <si>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</si>
  <si>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</si>
  <si>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</si>
  <si>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</si>
  <si>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</si>
  <si>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</si>
  <si>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</si>
  <si>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</si>
  <si>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</si>
  <si>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</si>
  <si>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</si>
  <si>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</si>
  <si>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</si>
  <si>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</si>
  <si>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</si>
  <si>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</si>
  <si>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</si>
  <si>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</si>
  <si>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</si>
  <si>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</si>
  <si>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</si>
  <si>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</si>
  <si>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</si>
  <si>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</si>
  <si>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</si>
  <si>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</si>
  <si>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</si>
  <si>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</si>
  <si>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</si>
  <si>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</si>
  <si>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</si>
  <si>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</si>
  <si>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</si>
  <si>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</si>
  <si>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</si>
  <si>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</si>
  <si>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</si>
  <si>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</si>
  <si>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</si>
  <si>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</si>
  <si>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</si>
  <si>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</si>
  <si>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</si>
  <si>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</si>
  <si>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</si>
  <si>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</si>
  <si>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</si>
  <si>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</si>
  <si>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</si>
  <si>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</si>
  <si>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</si>
  <si>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</si>
  <si>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</si>
  <si>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</si>
  <si>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</si>
  <si>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</si>
  <si>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</si>
  <si>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</si>
  <si>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</si>
  <si>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</si>
  <si>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</si>
  <si>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</si>
  <si>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</si>
  <si>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</si>
  <si>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</si>
  <si>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</si>
  <si>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</si>
  <si>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</si>
  <si>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</si>
  <si>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</si>
  <si>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</si>
  <si>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</si>
  <si>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</si>
  <si>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</si>
  <si>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</si>
  <si>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</si>
  <si>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</si>
  <si>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</si>
  <si>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</si>
  <si>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</si>
  <si>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</si>
  <si>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</si>
  <si>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</si>
  <si>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</si>
  <si>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</si>
  <si>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</si>
  <si>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</si>
  <si>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</si>
  <si>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</si>
  <si>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</si>
  <si>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</si>
  <si>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</si>
  <si>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</si>
  <si>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</si>
  <si>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</si>
  <si>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</si>
  <si>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</si>
  <si>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</si>
  <si>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</si>
  <si>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</si>
  <si>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</si>
  <si>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</si>
  <si>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</si>
  <si>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</si>
  <si>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</si>
  <si>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</si>
  <si>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</si>
  <si>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</si>
  <si>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</si>
  <si>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</si>
  <si>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</si>
  <si>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</si>
  <si>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</si>
  <si>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</si>
  <si>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</si>
  <si>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</si>
  <si>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</si>
  <si>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</si>
  <si>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</si>
  <si>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</si>
  <si>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</si>
  <si>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</si>
  <si>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</si>
  <si>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</si>
  <si>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</si>
  <si>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</si>
  <si>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</si>
  <si>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</si>
  <si>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</si>
  <si>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</si>
  <si>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</si>
  <si>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</si>
  <si>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</si>
  <si>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</si>
  <si>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</si>
  <si>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</si>
  <si>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</si>
  <si>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</si>
  <si>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</si>
  <si>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</si>
  <si>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</si>
  <si>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</si>
  <si>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</si>
  <si>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</si>
  <si>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</si>
  <si>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</si>
  <si>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</si>
  <si>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</si>
  <si>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</si>
  <si>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</si>
  <si>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</si>
  <si>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</si>
  <si>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</si>
  <si>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</si>
  <si>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</si>
  <si>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</si>
  <si>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</si>
  <si>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</si>
  <si>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</si>
  <si>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</si>
  <si>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</si>
  <si>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</si>
  <si>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</si>
  <si>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</si>
  <si>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</si>
  <si>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</si>
  <si>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</si>
  <si>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</si>
  <si>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</si>
  <si>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</si>
  <si>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</si>
  <si>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</si>
  <si>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</si>
  <si>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</si>
  <si>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</si>
  <si>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</si>
  <si>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</si>
  <si>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</si>
  <si>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</si>
  <si>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</si>
  <si>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</si>
  <si>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</si>
  <si>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</si>
  <si>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</si>
  <si>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</si>
  <si>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</si>
  <si>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</si>
  <si>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</si>
  <si>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</si>
  <si>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</si>
  <si>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</si>
  <si>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</si>
  <si>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</si>
  <si>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</si>
  <si>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</si>
  <si>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</si>
  <si>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</si>
  <si>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</si>
  <si>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</si>
  <si>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</si>
  <si>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</si>
  <si>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</si>
  <si>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</si>
  <si>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</si>
  <si>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</si>
  <si>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</si>
  <si>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</si>
  <si>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</si>
  <si>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</si>
  <si>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</si>
  <si>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</si>
  <si>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</si>
  <si>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</si>
  <si>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</si>
  <si>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</si>
  <si>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</si>
  <si>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</si>
  <si>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</si>
  <si>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</si>
  <si>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</si>
  <si>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</si>
  <si>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</si>
  <si>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</si>
  <si>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</si>
  <si>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</si>
  <si>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</si>
  <si>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</si>
  <si>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</si>
  <si>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</si>
  <si>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</si>
  <si>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</si>
  <si>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</si>
  <si>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</si>
  <si>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</si>
  <si>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</si>
  <si>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</si>
  <si>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</si>
  <si>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</si>
  <si>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</si>
  <si>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</si>
  <si>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</si>
  <si>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</si>
  <si>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</si>
  <si>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</si>
  <si>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</si>
  <si>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</si>
  <si>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</si>
  <si>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</si>
  <si>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</si>
  <si>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</si>
  <si>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</si>
  <si>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</si>
  <si>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</si>
  <si>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</si>
  <si>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</si>
  <si>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</si>
  <si>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</si>
  <si>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</si>
  <si>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</si>
  <si>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</si>
  <si>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</si>
  <si>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</si>
  <si>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</si>
  <si>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</si>
  <si>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</si>
  <si>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</si>
  <si>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</si>
  <si>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</si>
  <si>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</si>
  <si>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</si>
  <si>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</si>
  <si>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</si>
  <si>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</si>
  <si>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</si>
  <si>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</si>
  <si>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</si>
  <si>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</si>
  <si>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</si>
  <si>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</si>
  <si>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</si>
  <si>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</si>
  <si>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</si>
  <si>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</si>
  <si>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</si>
  <si>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</si>
  <si>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</si>
  <si>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</si>
  <si>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</si>
  <si>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</si>
  <si>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</si>
  <si>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</si>
  <si>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</si>
  <si>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</si>
  <si>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</si>
  <si>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</si>
  <si>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</si>
  <si>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</si>
  <si>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</si>
  <si>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</si>
  <si>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</si>
  <si>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</si>
  <si>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</si>
  <si>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</si>
  <si>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</si>
  <si>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</si>
  <si>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</si>
  <si>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</si>
  <si>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</si>
  <si>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</si>
  <si>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</si>
  <si>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</si>
  <si>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</si>
  <si>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</si>
  <si>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</si>
  <si>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</si>
  <si>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</si>
  <si>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</si>
  <si>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</si>
  <si>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</si>
  <si>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</si>
  <si>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</si>
  <si>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</si>
  <si>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</si>
  <si>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</si>
  <si>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</si>
  <si>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</si>
  <si>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</si>
  <si>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</si>
  <si>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</si>
  <si>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</si>
  <si>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</si>
  <si>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</si>
  <si>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</si>
  <si>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</si>
  <si>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</si>
  <si>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</si>
  <si>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</si>
  <si>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</si>
  <si>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</si>
  <si>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</si>
  <si>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</si>
  <si>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</si>
  <si>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</si>
  <si>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</si>
  <si>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</si>
  <si>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</si>
  <si>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</si>
  <si>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</si>
  <si>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</si>
  <si>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</si>
  <si>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</si>
  <si>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</si>
  <si>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</si>
  <si>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</si>
  <si>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</si>
  <si>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</si>
  <si>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</si>
  <si>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</si>
  <si>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</si>
  <si>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</si>
  <si>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</si>
  <si>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</si>
  <si>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</si>
  <si>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</si>
  <si>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</si>
  <si>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</si>
  <si>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</si>
  <si>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</si>
  <si>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</si>
  <si>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</si>
  <si>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</si>
  <si>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</si>
  <si>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</si>
  <si>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</si>
  <si>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</si>
  <si>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</si>
  <si>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</si>
  <si>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</si>
  <si>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</si>
  <si>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</si>
  <si>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</si>
  <si>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</si>
  <si>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</si>
  <si>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</si>
  <si>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</si>
  <si>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</si>
  <si>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</si>
  <si>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</si>
  <si>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</si>
  <si>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</si>
  <si>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</si>
  <si>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</si>
  <si>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</si>
  <si>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</si>
  <si>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</si>
  <si>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</si>
  <si>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</si>
  <si>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</si>
  <si>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</si>
  <si>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</si>
  <si>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</si>
  <si>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</si>
  <si>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</si>
  <si>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</si>
  <si>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</si>
  <si>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</si>
  <si>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</si>
  <si>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</si>
  <si>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</si>
  <si>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</si>
  <si>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</si>
  <si>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</si>
  <si>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</si>
  <si>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</si>
  <si>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</si>
  <si>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</si>
  <si>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</si>
  <si>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</si>
  <si>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</si>
  <si>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</si>
  <si>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</si>
  <si>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</si>
  <si>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</si>
  <si>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</si>
  <si>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</si>
  <si>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</si>
  <si>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</si>
  <si>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</si>
  <si>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</si>
  <si>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</si>
  <si>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</si>
  <si>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</si>
  <si>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</si>
  <si>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</si>
  <si>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</si>
  <si>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</si>
  <si>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</si>
  <si>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</si>
  <si>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</si>
  <si>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</si>
  <si>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</si>
  <si>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</si>
  <si>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</si>
  <si>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</si>
  <si>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</si>
  <si>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</si>
  <si>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</si>
  <si>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</si>
  <si>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</si>
  <si>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</si>
  <si>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</si>
  <si>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</si>
  <si>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</si>
  <si>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</si>
  <si>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</si>
  <si>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</si>
  <si>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</si>
  <si>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</si>
  <si>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</si>
  <si>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</si>
  <si>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</si>
  <si>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</si>
  <si>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</si>
  <si>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</si>
  <si>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</si>
  <si>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</si>
  <si>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</si>
  <si>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</si>
  <si>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</si>
  <si>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</si>
  <si>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</si>
  <si>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</si>
  <si>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</si>
  <si>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</si>
  <si>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</si>
  <si>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</si>
  <si>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</si>
  <si>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</si>
  <si>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</si>
  <si>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</si>
  <si>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</si>
  <si>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</si>
  <si>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</si>
  <si>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</si>
  <si>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</si>
  <si>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</si>
  <si>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</si>
  <si>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</si>
  <si>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</si>
  <si>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</si>
  <si>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</si>
  <si>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</si>
  <si>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</si>
  <si>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</si>
  <si>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</si>
  <si>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</si>
  <si>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</si>
  <si>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</si>
  <si>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</si>
  <si>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</si>
  <si>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</si>
  <si>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</si>
  <si>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</si>
  <si>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</si>
  <si>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</si>
  <si>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</si>
  <si>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</si>
  <si>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</si>
  <si>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</si>
  <si>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</si>
  <si>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</si>
  <si>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</si>
  <si>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</si>
  <si>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</si>
  <si>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</si>
  <si>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</si>
  <si>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</si>
  <si>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</si>
  <si>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</si>
  <si>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</si>
  <si>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</si>
  <si>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</si>
  <si>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</si>
  <si>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</si>
  <si>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</si>
  <si>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</si>
  <si>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</si>
  <si>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</si>
  <si>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</si>
  <si>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</si>
  <si>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</si>
  <si>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</si>
  <si>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</si>
  <si>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</si>
  <si>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</si>
  <si>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</si>
  <si>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</si>
  <si>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</si>
  <si>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</si>
  <si>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</si>
  <si>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</si>
  <si>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</si>
  <si>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</si>
  <si>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</si>
  <si>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</si>
  <si>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</si>
  <si>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</si>
  <si>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</si>
  <si>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</si>
  <si>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</si>
  <si>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</si>
  <si>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</si>
  <si>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</si>
  <si>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</si>
  <si>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</si>
  <si>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</si>
  <si>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</si>
  <si>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</si>
  <si>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</si>
  <si>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</si>
  <si>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</si>
  <si>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</si>
  <si>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</si>
  <si>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</si>
  <si>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</si>
  <si>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</si>
  <si>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</si>
  <si>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</si>
  <si>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</si>
  <si>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</si>
  <si>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</si>
  <si>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</si>
  <si>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</si>
  <si>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</si>
  <si>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</si>
  <si>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</si>
  <si>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</si>
  <si>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</si>
  <si>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</si>
  <si>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</si>
  <si>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</si>
  <si>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</si>
  <si>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</si>
  <si>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</si>
  <si>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</si>
  <si>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</si>
  <si>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</si>
  <si>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</si>
  <si>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</si>
  <si>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</si>
  <si>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</si>
  <si>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</si>
  <si>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</si>
  <si>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</si>
  <si>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</si>
  <si>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</si>
  <si>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</si>
  <si>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</si>
  <si>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</si>
  <si>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</si>
  <si>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</si>
  <si>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</si>
  <si>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</si>
  <si>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</si>
  <si>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</si>
  <si>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</si>
  <si>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</si>
  <si>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</si>
  <si>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</si>
  <si>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</si>
  <si>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</si>
  <si>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</si>
  <si>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</si>
  <si>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</si>
  <si>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</si>
  <si>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</si>
  <si>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</si>
  <si>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</si>
  <si>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</si>
  <si>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</si>
  <si>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</si>
  <si>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</si>
  <si>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</si>
  <si>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</si>
  <si>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</si>
  <si>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</si>
  <si>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</si>
  <si>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</si>
  <si>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</si>
  <si>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</si>
  <si>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</si>
  <si>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</si>
  <si>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</si>
  <si>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</si>
  <si>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</si>
  <si>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</si>
  <si>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</si>
  <si>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</si>
  <si>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</si>
  <si>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</si>
  <si>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</si>
  <si>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</si>
  <si>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</si>
  <si>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</si>
  <si>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</si>
  <si>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</si>
  <si>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</si>
  <si>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</si>
  <si>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</si>
  <si>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</si>
  <si>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</si>
  <si>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</si>
  <si>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</si>
  <si>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</si>
  <si>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</si>
  <si>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</si>
  <si>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</si>
  <si>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</si>
  <si>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</si>
  <si>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</si>
  <si>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</si>
  <si>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</si>
  <si>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</si>
  <si>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</si>
  <si>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</si>
  <si>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</si>
  <si>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</si>
  <si>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</si>
  <si>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</si>
  <si>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</si>
  <si>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</si>
  <si>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</si>
  <si>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</si>
  <si>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</si>
  <si>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</si>
  <si>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</si>
  <si>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</si>
  <si>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</si>
  <si>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</si>
  <si>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</si>
  <si>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</si>
  <si>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</si>
  <si>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</si>
  <si>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</si>
  <si>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</si>
  <si>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</si>
  <si>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</si>
  <si>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</si>
  <si>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</si>
  <si>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</si>
  <si>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</si>
  <si>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</si>
  <si>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</si>
  <si>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</si>
  <si>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</si>
  <si>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</si>
  <si>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</si>
  <si>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</si>
  <si>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</si>
  <si>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</si>
  <si>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</si>
  <si>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</si>
  <si>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</si>
  <si>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</si>
  <si>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</si>
  <si>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</si>
  <si>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</si>
  <si>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</si>
  <si>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</si>
  <si>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</si>
  <si>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</si>
  <si>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</si>
  <si>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</si>
  <si>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</si>
  <si>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</si>
  <si>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</si>
  <si>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</si>
  <si>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</si>
  <si>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</si>
  <si>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</si>
  <si>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</si>
  <si>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</si>
  <si>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</si>
  <si>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</si>
  <si>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</si>
  <si>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</si>
  <si>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</si>
  <si>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</si>
  <si>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</si>
  <si>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</si>
  <si>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</si>
  <si>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</si>
  <si>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</si>
  <si>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</si>
  <si>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</si>
  <si>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</si>
  <si>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</si>
  <si>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</si>
  <si>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</si>
  <si>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</si>
  <si>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</si>
  <si>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</si>
  <si>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</si>
  <si>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</si>
  <si>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</si>
  <si>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</si>
  <si>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</si>
  <si>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</si>
  <si>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</si>
  <si>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</si>
  <si>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</si>
  <si>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</si>
  <si>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</si>
  <si>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</si>
  <si>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</si>
  <si>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</si>
  <si>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</si>
  <si>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</si>
  <si>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</si>
  <si>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</si>
  <si>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</si>
  <si>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</si>
  <si>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</si>
  <si>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</si>
  <si>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</si>
  <si>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</si>
  <si>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</si>
  <si>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</si>
  <si>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</si>
  <si>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</si>
  <si>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</si>
  <si>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</si>
  <si>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</si>
  <si>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</si>
  <si>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</si>
  <si>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</si>
  <si>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</si>
  <si>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</si>
  <si>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</si>
  <si>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</si>
  <si>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</si>
  <si>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</si>
  <si>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</si>
  <si>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</si>
  <si>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</si>
  <si>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</si>
  <si>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</si>
  <si>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</si>
  <si>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</si>
  <si>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</si>
  <si>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</si>
  <si>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</si>
  <si>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</si>
  <si>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</si>
  <si>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</si>
  <si>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</si>
  <si>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</si>
  <si>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</si>
  <si>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</si>
  <si>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</si>
  <si>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</si>
  <si>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</si>
  <si>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</si>
  <si>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</si>
  <si>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</si>
  <si>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</si>
  <si>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</si>
  <si>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</si>
  <si>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</si>
  <si>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</si>
  <si>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</si>
  <si>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</si>
  <si>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</si>
  <si>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</si>
  <si>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</si>
  <si>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</si>
  <si>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</si>
  <si>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</si>
  <si>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</si>
  <si>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</si>
  <si>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</si>
  <si>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</si>
  <si>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</si>
  <si>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</si>
  <si>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</si>
  <si>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</si>
  <si>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</si>
  <si>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</si>
  <si>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</si>
  <si>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</si>
  <si>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</si>
  <si>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</si>
  <si>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</si>
  <si>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</si>
  <si>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</si>
  <si>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</si>
  <si>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</si>
  <si>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</si>
  <si>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</si>
  <si>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</si>
  <si>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</si>
  <si>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</si>
  <si>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</si>
  <si>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</si>
  <si>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</si>
  <si>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</si>
  <si>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</si>
  <si>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</si>
  <si>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</si>
  <si>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</si>
  <si>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</si>
  <si>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</si>
  <si>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</si>
  <si>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</si>
  <si>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</si>
  <si>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</si>
  <si>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</si>
  <si>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</si>
  <si>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</si>
  <si>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</si>
  <si>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</si>
  <si>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</si>
  <si>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</si>
  <si>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</si>
  <si>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</si>
  <si>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</si>
  <si>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</si>
  <si>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</si>
  <si>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</si>
  <si>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</si>
  <si>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</si>
  <si>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</si>
  <si>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</si>
  <si>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</si>
  <si>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</si>
  <si>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</si>
  <si>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</si>
  <si>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</si>
  <si>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</si>
  <si>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</si>
  <si>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</si>
  <si>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</si>
  <si>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</si>
  <si>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</si>
  <si>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</si>
  <si>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</si>
  <si>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</si>
  <si>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</si>
  <si>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</si>
  <si>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</si>
  <si>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</si>
  <si>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</si>
  <si>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</si>
  <si>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</si>
  <si>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</si>
  <si>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</si>
  <si>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</si>
  <si>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</si>
  <si>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</si>
  <si>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</si>
  <si>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</si>
  <si>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</si>
  <si>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</si>
  <si>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</si>
  <si>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</si>
  <si>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</si>
  <si>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</si>
  <si>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</si>
  <si>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</si>
  <si>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</si>
  <si>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</si>
  <si>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</si>
  <si>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</si>
  <si>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</si>
  <si>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</si>
  <si>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</si>
  <si>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</si>
  <si>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</si>
  <si>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</si>
  <si>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</si>
  <si>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</si>
  <si>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</si>
  <si>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</si>
  <si>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</si>
  <si>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</si>
  <si>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</si>
  <si>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</si>
  <si>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</si>
  <si>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</si>
  <si>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</si>
  <si>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</si>
  <si>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</si>
  <si>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</si>
  <si>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</si>
  <si>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</si>
  <si>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</si>
  <si>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</si>
  <si>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</si>
  <si>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</si>
  <si>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</si>
  <si>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</si>
  <si>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</si>
  <si>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</si>
  <si>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</si>
  <si>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</si>
  <si>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</si>
  <si>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</si>
  <si>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</si>
  <si>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</si>
  <si>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</si>
  <si>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</si>
  <si>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</si>
  <si>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</si>
  <si>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</si>
  <si>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</si>
  <si>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</si>
  <si>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</si>
  <si>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</si>
  <si>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</si>
  <si>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</si>
  <si>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</si>
  <si>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</si>
  <si>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</si>
  <si>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</si>
  <si>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</si>
  <si>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</si>
  <si>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</si>
  <si>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</si>
  <si>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</si>
  <si>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</si>
  <si>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</si>
  <si>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</si>
  <si>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</si>
  <si>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</si>
  <si>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</si>
  <si>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</si>
  <si>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</si>
  <si>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</si>
  <si>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</si>
  <si>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</si>
  <si>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</si>
  <si>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</si>
  <si>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</si>
  <si>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</si>
  <si>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</si>
  <si>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</si>
  <si>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</si>
  <si>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</si>
  <si>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</si>
  <si>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</si>
  <si>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</si>
  <si>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</si>
  <si>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</si>
  <si>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</si>
  <si>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</si>
  <si>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</si>
  <si>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</si>
  <si>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</si>
  <si>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</si>
  <si>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</si>
  <si>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</si>
  <si>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</si>
  <si>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</si>
  <si>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</si>
  <si>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</si>
  <si>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</si>
  <si>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</si>
  <si>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</si>
  <si>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</si>
  <si>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</si>
  <si>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</si>
  <si>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</si>
  <si>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</si>
  <si>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</si>
  <si>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</si>
  <si>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</si>
  <si>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</si>
  <si>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</si>
  <si>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</si>
  <si>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</si>
  <si>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</si>
  <si>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</si>
  <si>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</si>
  <si>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</si>
  <si>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</si>
  <si>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</si>
  <si>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</si>
  <si>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</si>
  <si>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</si>
  <si>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</si>
  <si>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</si>
  <si>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</si>
  <si>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</si>
  <si>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</si>
  <si>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</si>
  <si>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</si>
  <si>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</si>
  <si>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</si>
  <si>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</si>
  <si>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</si>
  <si>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</si>
  <si>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</si>
  <si>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</si>
  <si>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</si>
  <si>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</si>
  <si>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</si>
  <si>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</si>
  <si>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</si>
  <si>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</si>
  <si>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</si>
  <si>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</si>
  <si>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</si>
  <si>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</si>
  <si>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</si>
  <si>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</si>
  <si>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</si>
  <si>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</si>
  <si>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</si>
  <si>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</si>
  <si>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</si>
  <si>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</si>
  <si>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</si>
  <si>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</si>
  <si>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</si>
  <si>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</si>
  <si>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</si>
  <si>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</si>
  <si>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</si>
  <si>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</si>
  <si>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</si>
  <si>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</si>
  <si>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</si>
  <si>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</si>
  <si>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</si>
  <si>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</si>
  <si>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</si>
  <si>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</si>
  <si>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</si>
  <si>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</si>
  <si>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</si>
  <si>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</si>
  <si>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</si>
  <si>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</si>
  <si>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</si>
  <si>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</si>
  <si>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</si>
  <si>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</si>
  <si>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</si>
  <si>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</si>
  <si>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</si>
  <si>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</si>
  <si>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</si>
  <si>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</si>
  <si>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</si>
  <si>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</si>
  <si>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</si>
  <si>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</si>
  <si>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</si>
  <si>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</si>
  <si>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</si>
  <si>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</si>
  <si>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</si>
  <si>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</si>
  <si>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</si>
  <si>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</si>
  <si>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</si>
  <si>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</si>
  <si>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</si>
  <si>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</si>
  <si>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</si>
  <si>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</si>
  <si>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</si>
  <si>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</si>
  <si>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</si>
  <si>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</si>
  <si>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</si>
  <si>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</si>
  <si>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</si>
  <si>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</si>
  <si>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</si>
  <si>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</si>
  <si>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</si>
  <si>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</si>
  <si>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</si>
  <si>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</si>
  <si>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</si>
  <si>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</si>
  <si>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</si>
  <si>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</si>
  <si>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</si>
  <si>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</si>
  <si>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</si>
  <si>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</si>
  <si>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</si>
  <si>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</si>
  <si>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</si>
  <si>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</si>
  <si>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</si>
  <si>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</si>
  <si>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</si>
  <si>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</si>
  <si>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</si>
  <si>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</si>
  <si>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</si>
  <si>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</si>
  <si>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</si>
  <si>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</si>
  <si>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</si>
  <si>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</si>
  <si>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</si>
  <si>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</si>
  <si>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</si>
  <si>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</si>
  <si>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</si>
  <si>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</si>
  <si>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</si>
  <si>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</si>
  <si>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</si>
  <si>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</si>
  <si>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</si>
  <si>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</si>
  <si>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</si>
  <si>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</si>
  <si>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</si>
  <si>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</si>
  <si>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</si>
  <si>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</si>
  <si>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</si>
  <si>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</si>
  <si>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</si>
  <si>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</si>
  <si>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</si>
  <si>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</si>
  <si>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</si>
  <si>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</si>
  <si>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</si>
  <si>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</si>
  <si>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</si>
  <si>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</si>
  <si>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</si>
  <si>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</si>
  <si>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</si>
  <si>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</si>
  <si>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</si>
  <si>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</si>
  <si>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</si>
  <si>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</si>
  <si>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</si>
  <si>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</si>
  <si>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</si>
  <si>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</si>
  <si>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</si>
  <si>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</si>
  <si>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</si>
  <si>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</si>
  <si>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</si>
  <si>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</si>
  <si>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</si>
  <si>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</si>
  <si>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</si>
  <si>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</si>
  <si>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</si>
  <si>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</si>
  <si>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</si>
  <si>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</si>
  <si>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</si>
  <si>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</si>
  <si>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</si>
  <si>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</si>
  <si>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</si>
  <si>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</si>
  <si>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</si>
  <si>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</si>
  <si>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</si>
  <si>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</si>
  <si>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</si>
  <si>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</si>
  <si>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</si>
  <si>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</si>
  <si>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</si>
  <si>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</si>
  <si>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</si>
  <si>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</si>
  <si>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</si>
  <si>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</si>
  <si>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</si>
  <si>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</si>
  <si>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</si>
  <si>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</si>
  <si>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</si>
  <si>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</si>
  <si>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</si>
  <si>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</si>
  <si>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</si>
  <si>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</si>
  <si>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</si>
  <si>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</si>
  <si>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</si>
  <si>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</si>
  <si>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</si>
  <si>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</si>
  <si>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</si>
  <si>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</si>
  <si>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</si>
  <si>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</si>
  <si>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</si>
  <si>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</si>
  <si>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</si>
  <si>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</si>
  <si>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</si>
  <si>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</si>
  <si>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</si>
  <si>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</si>
  <si>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</si>
  <si>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</si>
  <si>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</si>
  <si>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</si>
  <si>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</si>
  <si>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</si>
  <si>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</si>
  <si>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</si>
  <si>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</si>
  <si>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</si>
  <si>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</si>
  <si>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</si>
  <si>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</si>
  <si>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</si>
  <si>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</si>
  <si>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</si>
  <si>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</si>
  <si>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</si>
  <si>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</si>
  <si>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</si>
  <si>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</si>
  <si>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</si>
  <si>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</si>
  <si>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</si>
  <si>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</si>
  <si>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</si>
  <si>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</si>
  <si>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</si>
  <si>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</si>
  <si>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</si>
  <si>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</si>
  <si>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</si>
  <si>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</si>
  <si>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</si>
  <si>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</si>
  <si>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</si>
  <si>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</si>
  <si>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</si>
  <si>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</si>
  <si>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</si>
  <si>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</si>
  <si>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</si>
  <si>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</si>
  <si>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</si>
  <si>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</si>
  <si>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</si>
  <si>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</si>
  <si>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</si>
  <si>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</si>
  <si>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</si>
  <si>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</si>
  <si>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</si>
  <si>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</si>
  <si>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</si>
  <si>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</si>
  <si>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</si>
  <si>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</si>
  <si>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</si>
  <si>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</si>
  <si>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</si>
  <si>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</si>
  <si>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</si>
  <si>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</si>
  <si>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</si>
  <si>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</si>
  <si>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</si>
  <si>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</si>
  <si>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</si>
  <si>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</si>
  <si>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</si>
  <si>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</si>
  <si>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</si>
  <si>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</si>
  <si>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</si>
  <si>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</si>
  <si>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</si>
  <si>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</si>
  <si>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</si>
  <si>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</si>
  <si>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</si>
  <si>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</si>
  <si>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</si>
  <si>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</si>
  <si>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</si>
  <si>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</si>
  <si>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</si>
  <si>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</si>
  <si>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</si>
  <si>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</si>
  <si>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</si>
  <si>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</si>
  <si>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</si>
  <si>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</si>
  <si>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</si>
  <si>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</si>
  <si>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</si>
  <si>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</si>
  <si>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</si>
  <si>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</si>
  <si>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</si>
  <si>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</si>
  <si>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</si>
  <si>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</si>
  <si>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</si>
  <si>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</si>
  <si>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</si>
  <si>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</si>
  <si>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</si>
  <si>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</si>
  <si>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</si>
  <si>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</si>
  <si>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</si>
  <si>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</si>
  <si>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</si>
  <si>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</si>
  <si>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</si>
  <si>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</si>
  <si>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</si>
  <si>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</si>
  <si>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</si>
  <si>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</si>
  <si>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</si>
  <si>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</si>
  <si>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</si>
  <si>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</si>
  <si>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</si>
  <si>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</si>
  <si>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</si>
  <si>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</si>
  <si>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</si>
  <si>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</si>
  <si>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</si>
  <si>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</si>
  <si>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</si>
  <si>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</si>
  <si>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</si>
  <si>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</si>
  <si>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</si>
  <si>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</si>
  <si>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</si>
  <si>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</si>
  <si>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</si>
  <si>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</si>
  <si>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</si>
  <si>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</si>
  <si>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</si>
  <si>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</si>
  <si>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</si>
  <si>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</si>
  <si>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</si>
  <si>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</si>
  <si>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</si>
  <si>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</si>
  <si>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</si>
  <si>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</si>
  <si>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</si>
  <si>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</si>
  <si>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</si>
  <si>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</si>
  <si>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</si>
  <si>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</si>
  <si>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</si>
  <si>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</si>
  <si>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</si>
  <si>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</si>
  <si>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</si>
  <si>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</si>
  <si>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</si>
  <si>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</si>
  <si>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</si>
  <si>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</si>
  <si>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</si>
  <si>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</si>
  <si>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</si>
  <si>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</si>
  <si>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</si>
  <si>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</si>
  <si>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</si>
  <si>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</si>
  <si>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</si>
  <si>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</si>
  <si>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</si>
  <si>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</si>
  <si>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</si>
  <si>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</si>
  <si>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</si>
  <si>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</si>
  <si>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</si>
  <si>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</si>
  <si>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</si>
  <si>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</si>
  <si>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</si>
  <si>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</si>
  <si>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</si>
  <si>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</si>
  <si>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</si>
  <si>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</si>
  <si>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</si>
  <si>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</si>
  <si>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</si>
  <si>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</si>
  <si>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</si>
  <si>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</si>
  <si>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</si>
  <si>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</si>
  <si>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</si>
  <si>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</si>
  <si>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</si>
  <si>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</si>
  <si>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</si>
  <si>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</si>
  <si>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</si>
  <si>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</si>
  <si>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</si>
  <si>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</si>
  <si>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</si>
  <si>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</si>
  <si>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</si>
  <si>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</si>
  <si>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</si>
  <si>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</si>
  <si>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</si>
  <si>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</si>
  <si>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</si>
  <si>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</si>
  <si>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</si>
  <si>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</si>
  <si>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</si>
  <si>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</si>
  <si>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</si>
  <si>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</si>
  <si>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</si>
  <si>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</si>
  <si>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</si>
  <si>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</si>
  <si>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</si>
  <si>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</si>
  <si>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</si>
  <si>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</si>
  <si>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</si>
  <si>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</si>
  <si>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</si>
  <si>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</si>
  <si>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</si>
  <si>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</si>
  <si>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</si>
  <si>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</si>
  <si>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</si>
  <si>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</si>
  <si>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</si>
  <si>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</si>
  <si>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</si>
  <si>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</si>
  <si>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</si>
  <si>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</si>
  <si>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</si>
  <si>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</si>
  <si>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</si>
  <si>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</si>
  <si>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</si>
  <si>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</si>
  <si>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</si>
  <si>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</si>
  <si>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</si>
  <si>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</si>
  <si>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</si>
  <si>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</si>
  <si>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</si>
  <si>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</si>
  <si>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</si>
  <si>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</si>
  <si>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</si>
  <si>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</si>
  <si>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</si>
  <si>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</si>
  <si>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</si>
  <si>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</si>
  <si>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</si>
  <si>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</si>
  <si>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</si>
  <si>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</si>
  <si>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</si>
  <si>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</si>
  <si>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</si>
  <si>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</si>
  <si>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</si>
  <si>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</si>
  <si>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</si>
  <si>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</si>
  <si>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</si>
  <si>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</si>
  <si>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</si>
  <si>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</si>
  <si>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</si>
  <si>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</si>
  <si>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</si>
  <si>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</si>
  <si>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</si>
  <si>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</si>
  <si>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</si>
  <si>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</si>
  <si>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</si>
  <si>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</si>
  <si>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</si>
  <si>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</si>
  <si>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</si>
  <si>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</si>
  <si>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</si>
  <si>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</si>
  <si>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</si>
  <si>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</si>
  <si>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</si>
  <si>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</si>
  <si>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</si>
  <si>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</si>
  <si>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</si>
  <si>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</si>
  <si>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</si>
  <si>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</si>
  <si>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</si>
  <si>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</si>
  <si>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</si>
  <si>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</si>
  <si>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</si>
  <si>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</si>
  <si>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</si>
  <si>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</si>
  <si>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</si>
  <si>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</si>
  <si>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</si>
  <si>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</si>
  <si>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</si>
  <si>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</si>
  <si>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</si>
  <si>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</si>
  <si>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</si>
  <si>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</si>
  <si>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</si>
  <si>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</si>
  <si>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</si>
  <si>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</si>
  <si>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</si>
  <si>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</si>
  <si>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</si>
  <si>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</si>
  <si>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</si>
  <si>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</si>
  <si>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</si>
  <si>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</si>
  <si>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</si>
  <si>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</si>
  <si>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</si>
  <si>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</si>
  <si>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</si>
  <si>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</si>
  <si>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</si>
  <si>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</si>
  <si>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</si>
  <si>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</si>
  <si>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</si>
  <si>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</si>
  <si>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</si>
  <si>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</si>
  <si>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</si>
  <si>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</si>
  <si>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</si>
  <si>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</si>
  <si>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</si>
  <si>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</si>
  <si>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</si>
  <si>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</si>
  <si>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</si>
  <si>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</si>
  <si>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</si>
  <si>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</si>
  <si>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</si>
  <si>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</si>
  <si>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</si>
  <si>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</si>
  <si>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</si>
  <si>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</si>
  <si>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</si>
  <si>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</si>
  <si>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</si>
  <si>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</si>
  <si>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</si>
  <si>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</si>
  <si>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</si>
  <si>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</si>
  <si>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</si>
  <si>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</si>
  <si>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</si>
  <si>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</si>
  <si>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</si>
  <si>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</si>
  <si>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</si>
  <si>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</si>
  <si>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</si>
  <si>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</si>
  <si>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</si>
  <si>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</si>
  <si>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</si>
  <si>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</si>
  <si>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</si>
  <si>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</si>
  <si>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</si>
  <si>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</si>
  <si>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</si>
  <si>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</si>
  <si>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</si>
  <si>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</si>
  <si>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</si>
  <si>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</si>
  <si>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</si>
  <si>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</si>
  <si>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</si>
  <si>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</si>
  <si>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</si>
  <si>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</si>
  <si>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</si>
  <si>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</si>
  <si>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</si>
  <si>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</si>
  <si>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</si>
  <si>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</si>
  <si>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</si>
  <si>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</si>
  <si>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</si>
  <si>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</si>
  <si>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</si>
  <si>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</si>
  <si>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</si>
  <si>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</si>
  <si>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</si>
  <si>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</si>
  <si>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</si>
  <si>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</si>
  <si>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</si>
  <si>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</si>
  <si>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</si>
  <si>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</si>
  <si>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</si>
  <si>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</si>
  <si>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</si>
  <si>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</si>
  <si>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</si>
  <si>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</si>
  <si>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</si>
  <si>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</si>
  <si>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</si>
  <si>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</si>
  <si>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</si>
  <si>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</si>
  <si>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</si>
  <si>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</si>
  <si>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</si>
  <si>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</si>
  <si>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</si>
  <si>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</si>
  <si>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</si>
  <si>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</si>
  <si>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</si>
  <si>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</si>
  <si>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</si>
  <si>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</si>
  <si>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</si>
  <si>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</si>
  <si>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</si>
  <si>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</si>
  <si>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</si>
  <si>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</si>
  <si>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</si>
  <si>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</si>
  <si>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</si>
  <si>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</si>
  <si>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</si>
  <si>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</si>
  <si>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</si>
  <si>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</si>
  <si>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</si>
  <si>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</si>
  <si>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</si>
  <si>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</si>
  <si>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</si>
  <si>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</si>
  <si>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</si>
  <si>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</si>
  <si>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</si>
  <si>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</si>
  <si>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</si>
  <si>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</si>
  <si>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</si>
  <si>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</si>
  <si>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</si>
  <si>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</si>
  <si>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</si>
  <si>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</si>
  <si>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</si>
  <si>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</si>
  <si>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</si>
  <si>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</si>
  <si>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</si>
  <si>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</si>
  <si>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</si>
  <si>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</si>
  <si>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</si>
  <si>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</si>
  <si>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</si>
  <si>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</si>
  <si>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</si>
  <si>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</si>
  <si>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</si>
  <si>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</si>
  <si>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</si>
  <si>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</si>
  <si>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</si>
  <si>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</si>
  <si>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</si>
  <si>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</si>
  <si>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</si>
  <si>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</si>
  <si>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</si>
  <si>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</si>
  <si>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</si>
  <si>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</si>
  <si>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</si>
  <si>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</si>
  <si>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</si>
  <si>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</si>
  <si>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</si>
  <si>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</si>
  <si>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</si>
  <si>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</si>
  <si>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</si>
  <si>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</si>
  <si>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</si>
  <si>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</si>
  <si>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</si>
  <si>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</si>
  <si>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</si>
  <si>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</si>
  <si>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</si>
  <si>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</si>
  <si>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</si>
  <si>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</si>
  <si>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</si>
  <si>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</si>
  <si>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</si>
  <si>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</si>
  <si>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</si>
  <si>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</si>
  <si>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</si>
  <si>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</si>
  <si>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</si>
  <si>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</si>
  <si>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</si>
  <si>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</si>
  <si>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</si>
  <si>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</si>
  <si>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</si>
  <si>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</si>
  <si>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</si>
  <si>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</si>
  <si>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</si>
  <si>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</si>
  <si>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</si>
  <si>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</si>
  <si>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</si>
  <si>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</si>
  <si>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</si>
  <si>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</si>
  <si>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</si>
  <si>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</si>
  <si>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</si>
  <si>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</si>
  <si>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</si>
  <si>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</si>
  <si>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</si>
  <si>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</si>
  <si>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</si>
  <si>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</si>
  <si>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</si>
  <si>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</si>
  <si>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</si>
  <si>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</si>
  <si>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</si>
  <si>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</si>
  <si>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</si>
  <si>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</si>
  <si>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</si>
  <si>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</si>
  <si>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</si>
  <si>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</si>
  <si>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</si>
  <si>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</si>
  <si>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</si>
  <si>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</si>
  <si>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</si>
  <si>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</si>
  <si>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</si>
  <si>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</si>
  <si>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</si>
  <si>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</si>
  <si>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</si>
  <si>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</si>
  <si>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</si>
  <si>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</si>
  <si>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</si>
  <si>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</si>
  <si>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</si>
  <si>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</si>
  <si>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</si>
  <si>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</si>
  <si>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</si>
  <si>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</si>
  <si>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</si>
  <si>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</si>
  <si>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</si>
  <si>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</si>
  <si>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</si>
  <si>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</si>
  <si>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</si>
  <si>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</si>
  <si>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</si>
  <si>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</si>
  <si>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</si>
  <si>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</si>
  <si>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</si>
  <si>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</si>
  <si>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</si>
  <si>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</si>
  <si>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</si>
  <si>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</si>
  <si>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</si>
  <si>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</si>
  <si>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</si>
  <si>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</si>
  <si>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</si>
  <si>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</si>
  <si>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</si>
  <si>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</si>
  <si>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</si>
  <si>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</si>
  <si>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</si>
  <si>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</si>
  <si>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</si>
  <si>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</si>
  <si>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</si>
  <si>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</si>
  <si>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</si>
  <si>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</si>
  <si>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</si>
  <si>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</si>
  <si>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</si>
  <si>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</si>
  <si>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</si>
  <si>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</si>
  <si>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</si>
  <si>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</si>
  <si>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</si>
  <si>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</si>
  <si>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</si>
  <si>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</si>
  <si>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</si>
  <si>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</si>
  <si>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</si>
  <si>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</si>
  <si>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</si>
  <si>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</si>
  <si>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</si>
  <si>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</si>
  <si>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</si>
  <si>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</si>
  <si>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</si>
  <si>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</si>
  <si>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</si>
  <si>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</si>
  <si>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</si>
  <si>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</si>
  <si>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</si>
  <si>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</si>
  <si>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</si>
  <si>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</si>
  <si>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</si>
  <si>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</si>
  <si>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</si>
  <si>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</si>
  <si>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</si>
  <si>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</si>
  <si>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</si>
  <si>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</si>
  <si>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</si>
  <si>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</si>
  <si>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</si>
  <si>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</si>
  <si>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</si>
  <si>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</si>
  <si>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</si>
  <si>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</si>
  <si>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</si>
  <si>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</si>
  <si>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</si>
  <si>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</si>
  <si>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</si>
  <si>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</si>
  <si>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</si>
  <si>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</si>
  <si>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</si>
  <si>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</si>
  <si>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</si>
  <si>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</si>
  <si>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</si>
  <si>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</si>
  <si>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</si>
  <si>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</si>
  <si>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</si>
  <si>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</si>
  <si>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</si>
  <si>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</si>
  <si>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</si>
  <si>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</si>
  <si>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</si>
  <si>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</si>
  <si>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</si>
  <si>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</si>
  <si>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</si>
  <si>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</si>
  <si>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</si>
  <si>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</si>
  <si>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</si>
  <si>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</si>
  <si>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</si>
  <si>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</si>
  <si>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</si>
  <si>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</si>
  <si>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</si>
  <si>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</si>
  <si>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</si>
  <si>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</si>
  <si>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</si>
  <si>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</si>
  <si>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</si>
  <si>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</si>
  <si>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</si>
  <si>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</si>
  <si>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</si>
  <si>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</si>
  <si>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</si>
  <si>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</si>
  <si>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</si>
  <si>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</si>
  <si>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</si>
  <si>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</si>
  <si>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</si>
  <si>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</si>
  <si>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</si>
  <si>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</si>
  <si>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</si>
  <si>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</si>
  <si>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</si>
  <si>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</si>
  <si>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</si>
  <si>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</si>
  <si>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</si>
  <si>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</si>
  <si>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</si>
  <si>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</si>
  <si>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</si>
  <si>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</si>
  <si>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</si>
  <si>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</si>
  <si>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</si>
  <si>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</si>
  <si>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</si>
  <si>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</si>
  <si>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</si>
  <si>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</si>
  <si>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</si>
  <si>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</si>
  <si>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</si>
  <si>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</si>
  <si>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</si>
  <si>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</si>
  <si>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</si>
  <si>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</si>
  <si>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</si>
  <si>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</si>
  <si>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</si>
  <si>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</si>
  <si>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</si>
  <si>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</si>
  <si>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</si>
  <si>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</si>
  <si>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</si>
  <si>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</si>
  <si>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</si>
  <si>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</si>
  <si>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</si>
  <si>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</si>
  <si>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</si>
  <si>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</si>
  <si>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</si>
  <si>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</si>
  <si>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</si>
  <si>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</si>
  <si>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</si>
  <si>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</si>
  <si>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</si>
  <si>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</si>
  <si>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</si>
  <si>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</si>
  <si>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</si>
  <si>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</si>
  <si>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</si>
  <si>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</si>
  <si>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</si>
  <si>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</si>
  <si>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</si>
  <si>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</si>
  <si>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</si>
  <si>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</si>
  <si>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</si>
  <si>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</si>
  <si>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</si>
  <si>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</si>
  <si>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</si>
  <si>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</si>
  <si>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</si>
  <si>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</si>
  <si>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</si>
  <si>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</si>
  <si>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</si>
  <si>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</si>
  <si>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</si>
  <si>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</si>
  <si>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</si>
  <si>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</si>
  <si>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</si>
  <si>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</si>
  <si>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</si>
  <si>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</si>
  <si>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</si>
  <si>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</si>
  <si>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</si>
  <si>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</si>
  <si>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</si>
  <si>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</si>
  <si>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</si>
  <si>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</si>
  <si>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</si>
  <si>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</si>
  <si>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</si>
  <si>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</si>
  <si>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</si>
  <si>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</si>
  <si>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</si>
  <si>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</si>
  <si>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</si>
  <si>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</si>
  <si>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</si>
  <si>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</si>
  <si>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</si>
  <si>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</si>
  <si>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</si>
  <si>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</si>
  <si>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</si>
  <si>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</si>
  <si>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</si>
  <si>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</si>
  <si>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</si>
  <si>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</si>
  <si>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</si>
  <si>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</si>
  <si>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</si>
  <si>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</si>
  <si>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</si>
  <si>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</si>
  <si>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</si>
  <si>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</si>
  <si>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</si>
  <si>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</si>
  <si>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</si>
  <si>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</si>
  <si>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</si>
  <si>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</si>
  <si>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</si>
  <si>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</si>
  <si>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</si>
  <si>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</si>
  <si>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</si>
  <si>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</si>
  <si>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</si>
  <si>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</si>
  <si>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</si>
  <si>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</si>
  <si>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</si>
  <si>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</si>
  <si>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</si>
  <si>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</si>
  <si>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</si>
  <si>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</si>
  <si>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</si>
  <si>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</si>
  <si>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</si>
  <si>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</si>
  <si>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</si>
  <si>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</si>
  <si>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</si>
  <si>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</si>
  <si>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</si>
  <si>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</si>
  <si>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</si>
  <si>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</si>
  <si>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</si>
  <si>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</si>
  <si>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</si>
  <si>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</si>
  <si>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</si>
  <si>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</si>
  <si>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</si>
  <si>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</si>
  <si>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</si>
  <si>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</si>
  <si>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</si>
  <si>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</si>
  <si>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</si>
  <si>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</si>
  <si>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</si>
  <si>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</si>
  <si>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</si>
  <si>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</si>
  <si>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</si>
  <si>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</si>
  <si>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</si>
  <si>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</si>
  <si>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</si>
  <si>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</si>
  <si>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</si>
  <si>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</si>
  <si>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</si>
  <si>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</si>
  <si>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</si>
  <si>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</si>
  <si>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</si>
  <si>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</si>
  <si>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</si>
  <si>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</si>
  <si>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</si>
  <si>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</si>
  <si>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</si>
  <si>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</si>
  <si>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</si>
  <si>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</si>
  <si>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</si>
  <si>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</si>
  <si>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</si>
  <si>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</si>
  <si>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</si>
  <si>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</si>
  <si>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</si>
  <si>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</si>
  <si>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</si>
  <si>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</si>
  <si>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</si>
  <si>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</si>
  <si>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</si>
  <si>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</si>
  <si>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</si>
  <si>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</si>
  <si>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</si>
  <si>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</si>
  <si>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</si>
  <si>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</si>
  <si>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</si>
  <si>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</si>
  <si>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</si>
  <si>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</si>
  <si>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</si>
  <si>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</si>
  <si>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</si>
  <si>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</si>
  <si>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</si>
  <si>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</si>
  <si>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</si>
  <si>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</si>
  <si>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</si>
  <si>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</si>
  <si>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</si>
  <si>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</si>
  <si>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</si>
  <si>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</si>
  <si>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</si>
  <si>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</si>
  <si>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</si>
  <si>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</si>
  <si>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</si>
  <si>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</si>
  <si>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</si>
  <si>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</si>
  <si>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</si>
  <si>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</si>
  <si>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</si>
  <si>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</si>
  <si>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</si>
  <si>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</si>
  <si>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</si>
  <si>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</si>
  <si>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</si>
  <si>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</si>
  <si>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</si>
  <si>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</si>
  <si>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</si>
  <si>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</si>
  <si>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</si>
  <si>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</si>
  <si>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</si>
  <si>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</si>
  <si>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</si>
  <si>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</si>
  <si>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</si>
  <si>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</si>
  <si>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</si>
  <si>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</si>
  <si>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</si>
  <si>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</si>
  <si>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</si>
  <si>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</si>
  <si>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</si>
  <si>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</si>
  <si>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</si>
  <si>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</si>
  <si>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</si>
  <si>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</si>
  <si>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</si>
  <si>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</si>
  <si>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</si>
  <si>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</si>
  <si>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</si>
  <si>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</si>
  <si>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</si>
  <si>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</si>
  <si>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</si>
  <si>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</si>
  <si>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</si>
  <si>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</si>
  <si>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</si>
  <si>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</si>
  <si>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</si>
  <si>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</si>
  <si>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</si>
  <si>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</si>
  <si>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</si>
  <si>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</si>
  <si>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</si>
  <si>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</si>
  <si>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</si>
  <si>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</si>
  <si>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</si>
  <si>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</si>
  <si>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</si>
  <si>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</si>
  <si>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</si>
  <si>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</si>
  <si>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</si>
  <si>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</si>
  <si>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</si>
  <si>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</si>
  <si>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</si>
  <si>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</si>
  <si>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</si>
  <si>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</si>
  <si>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</si>
  <si>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</si>
  <si>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</si>
  <si>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</si>
  <si>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</si>
  <si>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</si>
  <si>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</si>
  <si>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</si>
  <si>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</si>
  <si>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</si>
  <si>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</si>
  <si>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</si>
  <si>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</si>
  <si>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</si>
  <si>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</si>
  <si>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</si>
  <si>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</si>
  <si>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</si>
  <si>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</si>
  <si>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</si>
  <si>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</si>
  <si>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</si>
  <si>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</si>
  <si>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</si>
  <si>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</si>
  <si>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</si>
  <si>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</si>
  <si>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</si>
  <si>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</si>
  <si>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</si>
  <si>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</si>
  <si>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</si>
  <si>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</si>
  <si>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</si>
  <si>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</si>
  <si>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</si>
  <si>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</si>
  <si>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</si>
  <si>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</si>
  <si>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</si>
  <si>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</si>
  <si>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</si>
  <si>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</si>
  <si>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</si>
  <si>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</si>
  <si>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</si>
  <si>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</si>
  <si>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</si>
  <si>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</si>
  <si>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</si>
  <si>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</si>
  <si>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</si>
  <si>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</si>
  <si>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</si>
  <si>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</si>
  <si>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</si>
  <si>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</si>
  <si>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</si>
  <si>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</si>
  <si>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</si>
  <si>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</si>
  <si>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</si>
  <si>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</si>
  <si>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</si>
  <si>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</si>
  <si>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</si>
  <si>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</si>
  <si>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</si>
  <si>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</si>
  <si>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</si>
  <si>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</si>
  <si>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</si>
  <si>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</si>
  <si>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</si>
  <si>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</si>
  <si>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</si>
  <si>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</si>
  <si>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</si>
  <si>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</si>
  <si>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</si>
  <si>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</si>
  <si>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</si>
  <si>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</si>
  <si>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</si>
  <si>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</si>
  <si>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</si>
  <si>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</si>
  <si>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</si>
  <si>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</si>
  <si>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</si>
  <si>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</si>
  <si>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</si>
  <si>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</si>
  <si>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</si>
  <si>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</si>
  <si>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</si>
  <si>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</si>
  <si>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</si>
  <si>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</si>
  <si>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</si>
  <si>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</si>
  <si>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</si>
  <si>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</si>
  <si>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</si>
  <si>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</si>
  <si>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</si>
  <si>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</si>
  <si>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</si>
  <si>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</si>
  <si>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</si>
  <si>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</si>
  <si>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</si>
  <si>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</si>
  <si>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</si>
  <si>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</si>
  <si>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</si>
  <si>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</si>
  <si>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</si>
  <si>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</si>
  <si>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</si>
  <si>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</si>
  <si>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</si>
  <si>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</si>
  <si>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</si>
  <si>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</si>
  <si>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</si>
  <si>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</si>
  <si>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</si>
  <si>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</si>
  <si>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</si>
  <si>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</si>
  <si>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</si>
  <si>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</si>
  <si>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</si>
  <si>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</si>
  <si>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</si>
  <si>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</si>
  <si>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</si>
  <si>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</si>
  <si>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</si>
  <si>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</si>
  <si>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</si>
  <si>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</si>
  <si>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</si>
  <si>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</si>
  <si>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</si>
  <si>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</si>
  <si>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</si>
  <si>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</si>
  <si>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</si>
  <si>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</si>
  <si>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</si>
  <si>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</si>
  <si>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</si>
  <si>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</si>
  <si>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</si>
  <si>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</si>
  <si>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</si>
  <si>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</si>
  <si>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</si>
  <si>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</si>
  <si>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</si>
  <si>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</si>
  <si>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</si>
  <si>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</si>
  <si>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</si>
  <si>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</si>
  <si>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</si>
  <si>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</si>
  <si>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</si>
  <si>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</si>
  <si>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</si>
  <si>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</si>
  <si>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</si>
  <si>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</si>
  <si>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</si>
  <si>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</si>
  <si>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</si>
  <si>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</si>
  <si>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</si>
  <si>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</si>
  <si>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</si>
  <si>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</si>
  <si>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</si>
  <si>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</si>
  <si>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</si>
  <si>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</si>
  <si>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</si>
  <si>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</si>
  <si>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</si>
  <si>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</si>
  <si>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</si>
  <si>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</si>
  <si>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</si>
  <si>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</si>
  <si>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</si>
  <si>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</si>
  <si>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</si>
  <si>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</si>
  <si>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</si>
  <si>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</si>
  <si>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</si>
  <si>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</si>
  <si>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</si>
  <si>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</si>
  <si>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</si>
  <si>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</si>
  <si>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</si>
  <si>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</si>
  <si>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</si>
  <si>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</si>
  <si>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</si>
  <si>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</si>
  <si>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</si>
  <si>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</si>
  <si>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</si>
  <si>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</si>
  <si>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</si>
  <si>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</si>
  <si>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</si>
  <si>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</si>
  <si>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</si>
  <si>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</si>
  <si>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</si>
  <si>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</si>
  <si>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</si>
  <si>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</si>
  <si>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</si>
  <si>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</si>
  <si>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</si>
  <si>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</si>
  <si>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</si>
  <si>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</si>
  <si>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</si>
  <si>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</si>
  <si>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</si>
  <si>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</si>
  <si>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</si>
  <si>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</si>
  <si>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</si>
  <si>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</si>
  <si>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</si>
  <si>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</si>
  <si>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</si>
  <si>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</si>
  <si>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</si>
  <si>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</si>
  <si>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</si>
  <si>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</si>
  <si>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</si>
  <si>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</si>
  <si>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</si>
  <si>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</si>
  <si>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</si>
  <si>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</si>
  <si>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</si>
  <si>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</si>
  <si>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</si>
  <si>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</si>
  <si>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</si>
  <si>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</si>
  <si>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</si>
  <si>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</si>
  <si>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</si>
  <si>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</si>
  <si>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</si>
  <si>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</si>
  <si>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</si>
  <si>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</si>
  <si>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</si>
  <si>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</si>
  <si>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</si>
  <si>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</si>
  <si>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</si>
  <si>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</si>
  <si>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</si>
  <si>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</si>
  <si>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</si>
  <si>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</si>
  <si>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</si>
  <si>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</si>
  <si>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</si>
  <si>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</si>
  <si>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</si>
  <si>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</si>
  <si>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</si>
  <si>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</si>
  <si>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</si>
  <si>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</si>
  <si>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</si>
  <si>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</si>
  <si>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</si>
  <si>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</si>
  <si>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</si>
  <si>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</si>
  <si>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</si>
  <si>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</si>
  <si>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</si>
  <si>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</si>
  <si>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</si>
  <si>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</si>
  <si>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</si>
  <si>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</si>
  <si>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</si>
  <si>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</si>
  <si>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</si>
  <si>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</si>
  <si>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</si>
  <si>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</si>
  <si>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</si>
  <si>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</si>
  <si>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</si>
  <si>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</si>
  <si>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</si>
  <si>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</si>
  <si>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</si>
  <si>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</si>
  <si>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</si>
  <si>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</si>
  <si>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</si>
  <si>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</si>
  <si>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</si>
  <si>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</si>
  <si>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</si>
  <si>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</si>
  <si>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</si>
  <si>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</si>
  <si>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</si>
  <si>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</si>
  <si>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</si>
  <si>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</si>
  <si>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</si>
  <si>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</si>
  <si>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</si>
  <si>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</si>
  <si>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</si>
  <si>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</si>
  <si>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</si>
  <si>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</si>
  <si>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</si>
  <si>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</si>
  <si>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</si>
  <si>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</si>
  <si>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</si>
  <si>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</si>
  <si>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</si>
  <si>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</si>
  <si>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</si>
  <si>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</si>
  <si>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</si>
  <si>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</si>
  <si>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</si>
  <si>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</si>
  <si>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</si>
  <si>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</si>
  <si>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</si>
  <si>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</si>
  <si>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</si>
  <si>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</si>
  <si>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</si>
  <si>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</si>
  <si>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</si>
  <si>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</si>
  <si>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</si>
  <si>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</si>
  <si>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</si>
  <si>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</si>
  <si>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</si>
  <si>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</si>
  <si>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</si>
  <si>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</si>
  <si>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</si>
  <si>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</si>
  <si>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</si>
  <si>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</si>
  <si>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</si>
  <si>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</si>
  <si>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</si>
  <si>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</si>
  <si>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</si>
  <si>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</si>
  <si>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</si>
  <si>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</si>
  <si>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</si>
  <si>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</si>
  <si>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</si>
  <si>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</si>
  <si>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</si>
  <si>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</si>
  <si>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</si>
  <si>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</si>
  <si>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</si>
  <si>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</si>
  <si>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</si>
  <si>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</si>
  <si>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</si>
  <si>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</si>
  <si>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</si>
  <si>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</si>
  <si>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</si>
  <si>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</si>
  <si>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</si>
  <si>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</si>
  <si>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</si>
  <si>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</si>
  <si>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</si>
  <si>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</si>
  <si>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</si>
  <si>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</si>
  <si>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</si>
  <si>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</si>
  <si>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</si>
  <si>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</si>
  <si>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</si>
  <si>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</si>
  <si>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</si>
  <si>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</si>
  <si>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</si>
  <si>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</si>
  <si>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</si>
  <si>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</si>
  <si>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</si>
  <si>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</si>
  <si>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</si>
  <si>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</si>
  <si>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</si>
  <si>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</si>
  <si>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</si>
  <si>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</si>
  <si>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</si>
  <si>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</si>
  <si>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</si>
  <si>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</si>
  <si>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</si>
  <si>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</si>
  <si>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</si>
  <si>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</si>
  <si>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</si>
  <si>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</si>
  <si>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</si>
  <si>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</si>
  <si>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</si>
  <si>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</si>
  <si>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</si>
  <si>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</si>
  <si>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</si>
  <si>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</si>
  <si>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</si>
  <si>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</si>
  <si>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</si>
  <si>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</si>
  <si>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</si>
  <si>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</si>
  <si>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</si>
  <si>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</si>
  <si>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</si>
  <si>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</si>
  <si>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</si>
  <si>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</si>
  <si>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</si>
  <si>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</si>
  <si>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</si>
  <si>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</si>
  <si>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</si>
  <si>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</si>
  <si>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</si>
  <si>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</si>
  <si>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</si>
  <si>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</si>
  <si>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</si>
  <si>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</si>
  <si>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</si>
  <si>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</si>
  <si>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</si>
  <si>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</si>
  <si>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</si>
  <si>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</si>
  <si>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</si>
  <si>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</si>
  <si>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</si>
  <si>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</si>
  <si>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</si>
  <si>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</si>
  <si>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</si>
  <si>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</si>
  <si>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</si>
  <si>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</si>
  <si>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</si>
  <si>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</si>
  <si>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</si>
  <si>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</si>
  <si>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</si>
  <si>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</si>
  <si>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</si>
  <si>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</si>
  <si>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</si>
  <si>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</si>
  <si>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</si>
  <si>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</si>
  <si>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</si>
  <si>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</si>
  <si>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</si>
  <si>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</si>
  <si>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</si>
  <si>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</si>
  <si>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</si>
  <si>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</si>
  <si>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</si>
  <si>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</si>
  <si>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</si>
  <si>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</si>
  <si>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</si>
  <si>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</si>
  <si>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</si>
  <si>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</si>
  <si>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</si>
  <si>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</si>
  <si>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</si>
  <si>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</si>
  <si>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</si>
  <si>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</si>
  <si>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</si>
  <si>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</si>
  <si>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</si>
  <si>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</si>
  <si>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</si>
  <si>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</si>
  <si>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</si>
  <si>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</si>
  <si>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</si>
  <si>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</si>
  <si>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</si>
  <si>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</si>
  <si>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</si>
  <si>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</si>
  <si>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</si>
  <si>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</si>
  <si>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</si>
  <si>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</si>
  <si>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</si>
  <si>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</si>
  <si>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</si>
  <si>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</si>
  <si>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</si>
  <si>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</si>
  <si>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</si>
  <si>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</si>
  <si>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</si>
  <si>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</si>
  <si>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</si>
  <si>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</si>
  <si>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</si>
  <si>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</si>
  <si>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</si>
  <si>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</si>
  <si>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</si>
  <si>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</si>
  <si>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</si>
  <si>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</si>
  <si>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</si>
  <si>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</si>
  <si>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</si>
  <si>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</si>
  <si>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</si>
  <si>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</si>
  <si>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</si>
  <si>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</si>
  <si>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</si>
  <si>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</si>
  <si>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</si>
  <si>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</si>
  <si>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</si>
  <si>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</si>
  <si>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</si>
  <si>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</si>
  <si>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</si>
  <si>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</si>
  <si>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</si>
  <si>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</si>
  <si>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</si>
  <si>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</si>
  <si>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</si>
  <si>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</si>
  <si>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</si>
  <si>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</si>
  <si>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</si>
  <si>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</si>
  <si>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</si>
  <si>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</si>
  <si>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</si>
  <si>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</si>
  <si>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</si>
  <si>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</si>
  <si>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</si>
  <si>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</si>
  <si>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</si>
  <si>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</si>
  <si>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</si>
  <si>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</si>
  <si>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</si>
  <si>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</si>
  <si>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</si>
  <si>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</si>
  <si>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</si>
  <si>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</si>
  <si>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</si>
  <si>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</si>
  <si>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</si>
  <si>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</si>
  <si>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</si>
  <si>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</si>
  <si>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</si>
  <si>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</si>
  <si>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</si>
  <si>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</si>
  <si>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</si>
  <si>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</si>
  <si>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</si>
  <si>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</si>
  <si>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</si>
  <si>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</si>
  <si>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</si>
  <si>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</si>
  <si>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</si>
  <si>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</si>
  <si>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</si>
  <si>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</si>
  <si>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</si>
  <si>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</si>
  <si>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</si>
  <si>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</si>
  <si>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</si>
  <si>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</si>
  <si>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</si>
  <si>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</si>
  <si>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</si>
  <si>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</si>
  <si>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</si>
  <si>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</si>
  <si>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</si>
  <si>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</si>
  <si>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</si>
  <si>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</si>
  <si>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</si>
  <si>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</si>
  <si>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</si>
  <si>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</si>
  <si>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</si>
  <si>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</si>
  <si>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</si>
  <si>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</si>
  <si>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</si>
  <si>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</si>
  <si>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</si>
  <si>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</si>
  <si>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</si>
  <si>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</si>
  <si>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</si>
  <si>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</si>
  <si>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</si>
  <si>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</si>
  <si>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</si>
  <si>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</si>
  <si>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</si>
  <si>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</si>
  <si>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</si>
  <si>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</si>
  <si>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</si>
  <si>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</si>
  <si>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</si>
  <si>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</si>
  <si>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</si>
  <si>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</si>
  <si>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</si>
  <si>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</si>
  <si>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</si>
  <si>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</si>
  <si>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</si>
  <si>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</si>
  <si>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</si>
  <si>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</si>
  <si>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</si>
  <si>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</si>
  <si>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</si>
  <si>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</si>
  <si>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</si>
  <si>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</si>
  <si>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</si>
  <si>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</si>
  <si>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</si>
  <si>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</si>
  <si>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</si>
  <si>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</si>
  <si>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</si>
  <si>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</si>
  <si>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</si>
  <si>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</si>
  <si>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</si>
  <si>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</si>
  <si>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</si>
  <si>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</si>
  <si>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</si>
  <si>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</si>
  <si>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</si>
  <si>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</si>
  <si>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</si>
  <si>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</si>
  <si>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</si>
  <si>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</si>
  <si>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</si>
  <si>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</si>
  <si>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</si>
  <si>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</si>
  <si>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</si>
  <si>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</si>
  <si>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</si>
  <si>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</si>
  <si>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</si>
  <si>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</si>
  <si>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</si>
  <si>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</si>
  <si>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</si>
  <si>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</si>
  <si>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</si>
  <si>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</si>
  <si>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</si>
  <si>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</si>
  <si>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</si>
  <si>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</si>
  <si>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</si>
  <si>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</si>
  <si>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</si>
  <si>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</si>
  <si>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</si>
  <si>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</si>
  <si>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</si>
  <si>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</si>
  <si>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</si>
  <si>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</si>
  <si>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</si>
  <si>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</si>
  <si>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</si>
  <si>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</si>
  <si>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</si>
  <si>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</si>
  <si>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</si>
  <si>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</si>
  <si>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</si>
  <si>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</si>
  <si>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</si>
  <si>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</si>
  <si>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</si>
  <si>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</si>
  <si>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</si>
  <si>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</si>
  <si>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</si>
  <si>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</si>
  <si>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</si>
  <si>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</si>
  <si>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</si>
  <si>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</si>
  <si>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</si>
  <si>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</si>
  <si>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</si>
  <si>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</si>
  <si>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</si>
  <si>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</si>
  <si>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</si>
  <si>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</si>
  <si>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</si>
  <si>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</si>
  <si>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</si>
  <si>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</si>
  <si>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</si>
  <si>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</si>
  <si>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</si>
  <si>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</si>
  <si>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</si>
  <si>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</si>
  <si>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</si>
  <si>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</si>
  <si>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</si>
  <si>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</si>
  <si>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</si>
  <si>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</si>
  <si>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</si>
  <si>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</si>
  <si>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</si>
  <si>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</si>
  <si>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</si>
  <si>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</si>
  <si>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</si>
  <si>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</si>
  <si>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</si>
  <si>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</si>
  <si>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</si>
  <si>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</si>
  <si>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</si>
  <si>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</si>
  <si>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</si>
  <si>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</si>
  <si>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</si>
  <si>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</si>
  <si>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</si>
  <si>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</si>
  <si>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</si>
  <si>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</si>
  <si>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</si>
  <si>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</si>
  <si>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</si>
  <si>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</si>
  <si>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</si>
  <si>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</si>
  <si>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</si>
  <si>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</si>
  <si>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</si>
  <si>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</si>
  <si>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</si>
  <si>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</si>
  <si>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</si>
  <si>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</si>
  <si>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</si>
  <si>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</si>
  <si>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</si>
  <si>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</si>
  <si>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</si>
  <si>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</si>
  <si>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</si>
  <si>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</si>
  <si>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</si>
  <si>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</si>
  <si>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</si>
  <si>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</si>
  <si>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</si>
  <si>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</si>
  <si>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</si>
  <si>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</si>
  <si>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</si>
  <si>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</si>
  <si>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</si>
  <si>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</si>
  <si>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</si>
  <si>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</si>
  <si>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</si>
  <si>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</si>
  <si>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</si>
  <si>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</si>
  <si>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</si>
  <si>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</si>
  <si>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</si>
  <si>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</si>
  <si>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</si>
  <si>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</si>
  <si>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</si>
  <si>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</si>
  <si>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</si>
  <si>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</si>
  <si>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</si>
  <si>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</si>
  <si>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</si>
  <si>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</si>
  <si>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</si>
  <si>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</si>
  <si>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</si>
  <si>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</si>
  <si>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</si>
  <si>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</si>
  <si>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</si>
  <si>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</si>
  <si>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</si>
  <si>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</si>
  <si>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</si>
  <si>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</si>
  <si>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</si>
  <si>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</si>
  <si>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</si>
  <si>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</si>
  <si>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</si>
  <si>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</si>
  <si>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</si>
  <si>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</si>
  <si>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</si>
  <si>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</si>
  <si>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</si>
  <si>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</si>
  <si>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</si>
  <si>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</si>
  <si>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</si>
  <si>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</si>
  <si>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</si>
  <si>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</si>
  <si>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</si>
  <si>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</si>
  <si>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</si>
  <si>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</si>
  <si>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</si>
  <si>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</si>
  <si>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</si>
  <si>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</si>
  <si>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</si>
  <si>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</si>
  <si>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</si>
  <si>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</si>
  <si>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</si>
  <si>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</si>
  <si>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</si>
  <si>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</si>
  <si>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</si>
  <si>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</si>
  <si>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</si>
  <si>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</si>
  <si>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</si>
  <si>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</si>
  <si>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</si>
  <si>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</si>
  <si>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</si>
  <si>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</si>
  <si>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</si>
  <si>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</si>
  <si>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</si>
  <si>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</si>
  <si>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</si>
  <si>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</si>
  <si>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</si>
  <si>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</si>
  <si>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</si>
  <si>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</si>
  <si>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</si>
  <si>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</si>
  <si>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</si>
  <si>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</si>
  <si>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</si>
  <si>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</si>
  <si>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</si>
  <si>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</si>
  <si>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</si>
  <si>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</si>
  <si>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</si>
  <si>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</si>
  <si>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</si>
  <si>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</si>
  <si>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</si>
  <si>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</si>
  <si>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</si>
  <si>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</si>
  <si>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</si>
  <si>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</si>
  <si>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</si>
  <si>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</si>
  <si>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</si>
  <si>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</si>
  <si>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</si>
  <si>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</si>
  <si>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</si>
  <si>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</si>
  <si>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</si>
  <si>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</si>
  <si>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</si>
  <si>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</si>
  <si>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</si>
  <si>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</si>
  <si>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</si>
  <si>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</si>
  <si>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</si>
  <si>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</si>
  <si>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</si>
  <si>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</si>
  <si>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</si>
  <si>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</si>
  <si>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</si>
  <si>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</si>
  <si>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</si>
  <si>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</si>
  <si>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</si>
  <si>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</si>
  <si>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</si>
  <si>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</si>
  <si>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</si>
  <si>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</si>
  <si>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</si>
  <si>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</si>
  <si>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</si>
  <si>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</si>
  <si>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</si>
  <si>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</si>
  <si>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</si>
  <si>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</si>
  <si>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</si>
  <si>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</si>
  <si>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</si>
  <si>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</si>
  <si>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</si>
  <si>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</si>
  <si>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</si>
  <si>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</si>
  <si>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</si>
  <si>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</si>
  <si>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</si>
  <si>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</si>
  <si>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</si>
  <si>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</si>
  <si>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</si>
  <si>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</si>
  <si>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</si>
  <si>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</si>
  <si>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</si>
  <si>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</si>
  <si>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</si>
  <si>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</si>
  <si>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</si>
  <si>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</si>
  <si>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</si>
  <si>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</si>
  <si>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</si>
  <si>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</si>
  <si>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</si>
  <si>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</si>
  <si>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</si>
  <si>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</si>
  <si>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</si>
  <si>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</si>
  <si>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</si>
  <si>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</si>
  <si>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</si>
  <si>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</si>
  <si>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</si>
  <si>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</si>
  <si>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</si>
  <si>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</si>
  <si>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</si>
  <si>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</si>
  <si>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</si>
  <si>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</si>
  <si>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</si>
  <si>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</si>
  <si>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</si>
  <si>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</si>
  <si>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</si>
  <si>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</si>
  <si>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</si>
  <si>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</si>
  <si>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</si>
  <si>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</si>
  <si>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</si>
  <si>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</si>
  <si>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</si>
  <si>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</si>
  <si>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</si>
  <si>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</si>
  <si>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</si>
  <si>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</si>
  <si>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</si>
  <si>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</si>
  <si>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</si>
  <si>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</si>
  <si>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</si>
  <si>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</si>
  <si>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</si>
  <si>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</si>
  <si>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</si>
  <si>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</si>
  <si>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</si>
  <si>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</si>
  <si>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</si>
  <si>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</si>
  <si>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</si>
  <si>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</si>
  <si>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</si>
  <si>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</si>
  <si>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</si>
  <si>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</si>
  <si>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</si>
  <si>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</si>
  <si>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</si>
  <si>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</si>
  <si>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</si>
  <si>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</si>
  <si>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</si>
  <si>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</si>
  <si>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</si>
  <si>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</si>
  <si>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</si>
  <si>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</si>
  <si>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</si>
  <si>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</si>
  <si>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</si>
  <si>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</si>
  <si>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</si>
  <si>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</si>
  <si>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</si>
  <si>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</si>
  <si>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</si>
  <si>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</si>
  <si>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</si>
  <si>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</si>
  <si>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</si>
  <si>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</si>
  <si>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</si>
  <si>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</si>
  <si>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</si>
  <si>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</si>
  <si>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</si>
  <si>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</si>
  <si>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</si>
  <si>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</si>
  <si>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</si>
  <si>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</si>
  <si>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</si>
  <si>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</si>
  <si>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</si>
  <si>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</si>
  <si>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</si>
  <si>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</si>
  <si>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</si>
  <si>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</si>
  <si>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</si>
  <si>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</si>
  <si>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</si>
  <si>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</si>
  <si>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</si>
  <si>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</si>
  <si>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</si>
  <si>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</si>
  <si>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</si>
  <si>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</si>
  <si>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</si>
  <si>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</si>
  <si>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</si>
  <si>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</si>
  <si>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</si>
  <si>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</si>
  <si>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</si>
  <si>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</si>
  <si>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</si>
  <si>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</si>
  <si>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</si>
  <si>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</si>
  <si>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</si>
  <si>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</si>
  <si>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</si>
  <si>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</si>
  <si>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</si>
  <si>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</si>
  <si>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</si>
  <si>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</si>
  <si>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</si>
  <si>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</si>
  <si>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</si>
  <si>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</si>
  <si>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</si>
  <si>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</si>
  <si>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</si>
  <si>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</si>
  <si>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</si>
  <si>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</si>
  <si>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</si>
  <si>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</si>
  <si>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</si>
  <si>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</si>
  <si>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</si>
  <si>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</si>
  <si>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</si>
  <si>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</si>
  <si>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</si>
  <si>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</si>
  <si>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</si>
  <si>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</si>
  <si>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</si>
  <si>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</si>
  <si>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</si>
  <si>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</si>
  <si>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</si>
  <si>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</si>
  <si>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</si>
  <si>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</si>
  <si>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</si>
  <si>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</si>
  <si>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</si>
  <si>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</si>
  <si>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</si>
  <si>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</si>
  <si>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</si>
  <si>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</si>
  <si>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</si>
  <si>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</si>
  <si>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</si>
  <si>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</si>
  <si>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</si>
  <si>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</si>
  <si>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</si>
  <si>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</si>
  <si>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</si>
  <si>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</si>
  <si>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</si>
  <si>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</si>
  <si>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</si>
  <si>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</si>
  <si>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</si>
  <si>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</si>
  <si>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</si>
  <si>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</si>
  <si>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</si>
  <si>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</si>
  <si>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</si>
  <si>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</si>
  <si>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</si>
  <si>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</si>
  <si>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</si>
  <si>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</si>
  <si>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</si>
  <si>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</si>
  <si>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</si>
  <si>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</si>
  <si>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</si>
  <si>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</si>
  <si>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</si>
  <si>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</si>
  <si>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</si>
  <si>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</si>
  <si>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</si>
  <si>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</si>
  <si>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</si>
  <si>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</si>
  <si>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</si>
  <si>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</si>
  <si>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</si>
  <si>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</si>
  <si>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</si>
  <si>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</si>
  <si>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</si>
  <si>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</si>
  <si>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</si>
  <si>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</si>
  <si>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</si>
  <si>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</si>
  <si>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</si>
  <si>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</si>
  <si>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</si>
  <si>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</si>
  <si>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</si>
  <si>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</si>
  <si>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</si>
  <si>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</si>
  <si>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</si>
  <si>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</si>
  <si>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</si>
  <si>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</si>
  <si>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</si>
  <si>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</si>
  <si>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</si>
  <si>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</si>
  <si>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</si>
  <si>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</si>
  <si>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</si>
  <si>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</si>
  <si>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</si>
  <si>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</si>
  <si>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</si>
  <si>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</si>
  <si>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</si>
  <si>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</si>
  <si>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</si>
  <si>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</si>
  <si>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</si>
  <si>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</si>
  <si>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</si>
  <si>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</si>
  <si>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</si>
  <si>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</si>
  <si>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</si>
  <si>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</si>
  <si>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</si>
  <si>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</si>
  <si>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</si>
  <si>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</si>
  <si>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</si>
  <si>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</si>
  <si>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</si>
  <si>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</si>
  <si>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</si>
  <si>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</si>
  <si>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</si>
  <si>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</si>
  <si>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</si>
  <si>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</si>
  <si>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</si>
  <si>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</si>
  <si>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</si>
  <si>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</si>
  <si>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</si>
  <si>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</si>
  <si>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</si>
  <si>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</si>
  <si>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</si>
  <si>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</si>
  <si>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</si>
  <si>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</si>
  <si>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</si>
  <si>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</si>
  <si>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</si>
  <si>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</si>
  <si>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</si>
  <si>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</si>
  <si>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</si>
  <si>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</si>
  <si>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</si>
  <si>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</si>
  <si>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</si>
  <si>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</si>
  <si>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</si>
  <si>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</si>
  <si>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</si>
  <si>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</si>
  <si>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</si>
  <si>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</si>
  <si>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</si>
  <si>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</si>
  <si>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</si>
  <si>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</si>
  <si>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</si>
  <si>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</si>
  <si>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</si>
  <si>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</si>
  <si>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</si>
  <si>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</si>
  <si>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</si>
  <si>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</si>
  <si>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</si>
  <si>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</si>
  <si>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</si>
  <si>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</si>
  <si>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</si>
  <si>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</si>
  <si>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</si>
  <si>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</si>
  <si>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</si>
  <si>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</si>
  <si>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</si>
  <si>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</si>
  <si>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</si>
  <si>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</si>
  <si>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</si>
  <si>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</si>
  <si>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</si>
  <si>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</si>
  <si>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</si>
  <si>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</si>
  <si>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</si>
  <si>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</si>
  <si>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</si>
  <si>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</si>
  <si>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</si>
  <si>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</si>
  <si>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</si>
  <si>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</si>
  <si>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</si>
  <si>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</si>
  <si>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</si>
  <si>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</si>
  <si>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</si>
  <si>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</si>
  <si>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</si>
  <si>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</si>
  <si>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</si>
  <si>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</si>
  <si>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</si>
  <si>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</si>
  <si>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</si>
  <si>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</si>
  <si>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</si>
  <si>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</si>
  <si>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</si>
  <si>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</si>
  <si>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</si>
  <si>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</si>
  <si>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</si>
  <si>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</si>
  <si>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</si>
  <si>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</si>
  <si>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</si>
  <si>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</si>
  <si>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</si>
  <si>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</si>
  <si>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</si>
  <si>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</si>
  <si>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</si>
  <si>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</si>
  <si>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</si>
  <si>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</si>
  <si>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</si>
  <si>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</si>
  <si>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</si>
  <si>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</si>
  <si>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</si>
  <si>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</si>
  <si>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</si>
  <si>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</si>
  <si>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</si>
  <si>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</si>
  <si>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</si>
  <si>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</si>
  <si>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</si>
  <si>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</si>
  <si>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</si>
  <si>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</si>
  <si>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</si>
  <si>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</si>
  <si>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</si>
  <si>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</si>
  <si>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</si>
  <si>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</si>
  <si>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</si>
  <si>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</si>
  <si>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</si>
  <si>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</si>
  <si>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</si>
  <si>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</si>
  <si>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</si>
  <si>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</si>
  <si>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</si>
  <si>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</si>
  <si>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</si>
  <si>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</si>
  <si>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</si>
  <si>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</si>
  <si>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</si>
  <si>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</si>
  <si>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</si>
  <si>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</si>
  <si>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</si>
  <si>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</si>
  <si>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</si>
  <si>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</si>
  <si>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</si>
  <si>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</si>
  <si>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</si>
  <si>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</si>
  <si>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</si>
  <si>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</si>
  <si>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</si>
  <si>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</si>
  <si>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</si>
  <si>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</si>
  <si>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</si>
  <si>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</si>
  <si>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</si>
  <si>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</si>
  <si>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</si>
  <si>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</si>
  <si>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</si>
  <si>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</si>
  <si>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</si>
  <si>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</si>
  <si>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</si>
  <si>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</si>
  <si>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</si>
  <si>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</si>
  <si>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</si>
  <si>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</si>
  <si>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</si>
  <si>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</si>
  <si>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</si>
  <si>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</si>
  <si>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</si>
  <si>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</si>
  <si>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</si>
  <si>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</si>
  <si>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</si>
  <si>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</si>
  <si>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</si>
  <si>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</si>
  <si>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</si>
  <si>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</si>
  <si>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</si>
  <si>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</si>
  <si>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</si>
  <si>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</si>
  <si>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</si>
  <si>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</si>
  <si>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</si>
  <si>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</si>
  <si>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</si>
  <si>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</si>
  <si>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</si>
  <si>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</si>
  <si>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</si>
  <si>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</si>
  <si>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</si>
  <si>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</si>
  <si>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</si>
  <si>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</si>
  <si>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</si>
  <si>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</si>
  <si>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</si>
  <si>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</si>
  <si>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</si>
  <si>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</si>
  <si>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</si>
  <si>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</si>
  <si>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</si>
  <si>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</si>
  <si>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</si>
  <si>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</si>
  <si>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</si>
  <si>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</si>
  <si>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</si>
  <si>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</si>
  <si>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</si>
  <si>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</si>
  <si>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</si>
  <si>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</si>
  <si>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</si>
  <si>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</si>
  <si>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</si>
  <si>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</si>
  <si>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</si>
  <si>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</si>
  <si>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</si>
  <si>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</si>
  <si>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</si>
  <si>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</si>
  <si>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</si>
  <si>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</si>
  <si>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</si>
  <si>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</si>
  <si>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</si>
  <si>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</si>
  <si>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</si>
  <si>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</si>
  <si>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</si>
  <si>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</si>
  <si>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</si>
  <si>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</si>
  <si>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</si>
  <si>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</si>
  <si>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</si>
  <si>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</si>
  <si>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</si>
  <si>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</si>
  <si>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</si>
  <si>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</si>
  <si>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</si>
  <si>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</si>
  <si>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</si>
  <si>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</si>
  <si>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</si>
  <si>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</si>
  <si>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</si>
  <si>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</si>
  <si>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</si>
  <si>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</si>
  <si>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</si>
  <si>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</si>
  <si>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</si>
  <si>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</si>
  <si>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</si>
  <si>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</si>
  <si>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</si>
  <si>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</si>
  <si>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</si>
  <si>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</si>
  <si>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</si>
  <si>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</si>
  <si>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</si>
  <si>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</si>
  <si>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</si>
  <si>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</si>
  <si>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</si>
  <si>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</si>
  <si>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</si>
  <si>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</si>
  <si>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</si>
  <si>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</si>
  <si>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</si>
  <si>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</si>
  <si>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</si>
  <si>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</si>
  <si>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</si>
  <si>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</si>
  <si>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</si>
  <si>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</si>
  <si>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</si>
  <si>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</si>
  <si>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</si>
  <si>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</si>
  <si>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</si>
  <si>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</si>
  <si>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</si>
  <si>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</si>
  <si>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</si>
  <si>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</si>
  <si>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</si>
  <si>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</si>
  <si>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</si>
  <si>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</si>
  <si>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</si>
  <si>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</si>
  <si>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</si>
  <si>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</si>
  <si>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</si>
  <si>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</si>
  <si>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</si>
  <si>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</si>
  <si>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</si>
  <si>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</si>
  <si>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</si>
  <si>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</si>
  <si>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</si>
  <si>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</si>
  <si>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</si>
  <si>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</si>
  <si>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</si>
  <si>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</si>
  <si>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</si>
  <si>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</si>
  <si>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</si>
  <si>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</si>
  <si>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</si>
  <si>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</si>
  <si>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</si>
  <si>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</si>
  <si>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</si>
  <si>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</si>
  <si>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</si>
  <si>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</si>
  <si>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</si>
  <si>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</si>
  <si>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</si>
  <si>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</si>
  <si>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</si>
  <si>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</si>
  <si>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</si>
  <si>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</si>
  <si>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</si>
  <si>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</si>
  <si>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</si>
  <si>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</si>
  <si>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</si>
  <si>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</si>
  <si>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</si>
  <si>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</si>
  <si>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</si>
  <si>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</si>
  <si>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</si>
  <si>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</si>
  <si>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</si>
  <si>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</si>
  <si>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</si>
  <si>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</si>
  <si>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</si>
  <si>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</si>
  <si>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</si>
  <si>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</si>
  <si>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</si>
  <si>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</si>
  <si>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</si>
  <si>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</si>
  <si>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</si>
  <si>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</si>
  <si>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</si>
  <si>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</si>
  <si>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</si>
  <si>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</si>
  <si>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</si>
  <si>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</si>
  <si>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</si>
  <si>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</si>
  <si>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</si>
  <si>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</si>
  <si>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</si>
  <si>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</si>
  <si>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</si>
  <si>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</si>
  <si>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</si>
  <si>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</si>
  <si>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</si>
  <si>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</si>
  <si>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</si>
  <si>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</si>
  <si>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</si>
  <si>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</si>
  <si>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</si>
  <si>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</si>
  <si>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</si>
  <si>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</si>
  <si>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</si>
  <si>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</si>
  <si>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</si>
  <si>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</si>
  <si>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</si>
  <si>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</si>
  <si>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</si>
  <si>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</si>
  <si>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</si>
  <si>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</si>
  <si>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</si>
  <si>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</si>
  <si>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</si>
  <si>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</si>
  <si>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</si>
  <si>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</si>
  <si>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</si>
  <si>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</si>
  <si>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</si>
  <si>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</si>
  <si>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</si>
  <si>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</si>
  <si>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</si>
  <si>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</si>
  <si>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</si>
  <si>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</si>
  <si>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</si>
  <si>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</si>
  <si>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</si>
  <si>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</si>
  <si>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</si>
  <si>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</si>
  <si>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</si>
  <si>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</si>
  <si>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</si>
  <si>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</si>
  <si>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</si>
  <si>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</si>
  <si>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</si>
  <si>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</si>
  <si>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</si>
  <si>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</si>
  <si>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</si>
  <si>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</si>
  <si>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</si>
  <si>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</si>
  <si>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</si>
  <si>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</si>
  <si>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</si>
  <si>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</si>
  <si>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</si>
  <si>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</si>
  <si>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</si>
  <si>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</si>
  <si>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</si>
  <si>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</si>
  <si>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</si>
  <si>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</si>
  <si>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</si>
  <si>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</si>
  <si>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</si>
  <si>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</si>
  <si>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</si>
  <si>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</si>
  <si>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</si>
  <si>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</si>
  <si>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</si>
  <si>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</si>
  <si>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</si>
  <si>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</si>
  <si>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</si>
  <si>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</si>
  <si>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</si>
  <si>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</si>
  <si>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</si>
  <si>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</si>
  <si>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</si>
  <si>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</si>
  <si>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</si>
  <si>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</si>
  <si>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</si>
  <si>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</si>
  <si>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</si>
  <si>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</si>
  <si>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</si>
  <si>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</si>
  <si>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</si>
  <si>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</si>
  <si>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</si>
  <si>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</si>
  <si>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</si>
  <si>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</si>
  <si>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</si>
  <si>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</si>
  <si>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</si>
  <si>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</si>
  <si>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</si>
  <si>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</si>
  <si>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</si>
  <si>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</si>
  <si>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</si>
  <si>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</si>
  <si>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</si>
  <si>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</si>
  <si>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</si>
  <si>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</si>
  <si>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</si>
  <si>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</si>
  <si>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</si>
  <si>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</si>
  <si>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</si>
  <si>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</si>
  <si>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</si>
  <si>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</si>
  <si>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</si>
  <si>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</si>
  <si>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</si>
  <si>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</si>
  <si>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</si>
  <si>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</si>
  <si>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</si>
  <si>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</si>
  <si>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</si>
  <si>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</si>
  <si>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</si>
  <si>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</si>
  <si>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</si>
  <si>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</si>
  <si>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</si>
  <si>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</si>
  <si>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</si>
  <si>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</si>
  <si>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</si>
  <si>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</si>
  <si>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</si>
  <si>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</si>
  <si>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</si>
  <si>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</si>
  <si>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</si>
  <si>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</si>
  <si>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</si>
  <si>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</si>
  <si>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</si>
  <si>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</si>
  <si>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</si>
  <si>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</si>
  <si>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</si>
  <si>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</si>
  <si>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</si>
  <si>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</si>
  <si>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</si>
  <si>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</si>
  <si>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</si>
  <si>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</si>
  <si>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</si>
  <si>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</si>
  <si>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</si>
  <si>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</si>
  <si>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</si>
  <si>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</si>
  <si>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</si>
  <si>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</si>
  <si>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</si>
  <si>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</si>
  <si>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</si>
  <si>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</si>
  <si>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</si>
  <si>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</si>
  <si>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</si>
  <si>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</si>
  <si>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</si>
  <si>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</si>
  <si>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</si>
  <si>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</si>
  <si>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</si>
  <si>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</si>
  <si>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</si>
  <si>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</si>
  <si>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</si>
  <si>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</si>
  <si>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</si>
  <si>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</si>
  <si>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</si>
  <si>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</si>
  <si>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</si>
  <si>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</si>
  <si>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</si>
  <si>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</si>
  <si>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</si>
  <si>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</si>
  <si>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</si>
  <si>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</si>
  <si>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</si>
  <si>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</si>
  <si>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</si>
  <si>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</si>
  <si>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</si>
  <si>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</si>
  <si>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</si>
  <si>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</si>
  <si>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</si>
  <si>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</si>
  <si>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</si>
  <si>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</si>
  <si>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</si>
  <si>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</si>
  <si>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</si>
  <si>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</si>
  <si>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</si>
  <si>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</si>
  <si>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</si>
  <si>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</si>
  <si>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</si>
  <si>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</si>
  <si>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</si>
  <si>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</si>
  <si>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</si>
  <si>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</si>
  <si>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</si>
  <si>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</si>
  <si>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</si>
  <si>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</si>
  <si>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</si>
  <si>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</si>
  <si>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</si>
  <si>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</si>
  <si>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</si>
  <si>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</si>
  <si>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</si>
  <si>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</si>
  <si>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</si>
  <si>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</si>
  <si>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</si>
  <si>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</si>
  <si>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</si>
  <si>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</si>
  <si>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</si>
  <si>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</si>
  <si>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</si>
  <si>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</si>
  <si>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</si>
  <si>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</si>
  <si>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</si>
  <si>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</si>
  <si>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</si>
  <si>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</si>
  <si>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</si>
  <si>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</si>
  <si>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</si>
  <si>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</si>
  <si>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</si>
  <si>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</si>
  <si>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</si>
  <si>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</si>
  <si>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</si>
  <si>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</si>
  <si>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</si>
  <si>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</si>
  <si>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</si>
  <si>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</si>
  <si>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</si>
  <si>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</si>
  <si>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</si>
  <si>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</si>
  <si>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</si>
  <si>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</si>
  <si>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</si>
  <si>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</si>
  <si>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</si>
  <si>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</si>
  <si>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</si>
  <si>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</si>
  <si>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</si>
  <si>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</si>
  <si>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</si>
  <si>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</si>
  <si>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</si>
  <si>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</si>
  <si>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</si>
  <si>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</si>
  <si>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</si>
  <si>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</si>
  <si>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</si>
  <si>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</si>
  <si>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</si>
  <si>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</si>
  <si>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</si>
  <si>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</si>
  <si>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</si>
  <si>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</si>
  <si>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</si>
  <si>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</si>
  <si>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</si>
  <si>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</si>
  <si>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</si>
  <si>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</si>
  <si>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</si>
  <si>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</si>
  <si>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</si>
  <si>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</si>
  <si>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</si>
  <si>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</si>
  <si>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</si>
  <si>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</si>
  <si>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</si>
  <si>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</si>
  <si>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</si>
  <si>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</si>
  <si>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</si>
  <si>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</si>
  <si>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</si>
  <si>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</si>
  <si>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</si>
  <si>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</si>
  <si>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</si>
  <si>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</si>
  <si>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</si>
  <si>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</si>
  <si>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</si>
  <si>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</si>
  <si>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</si>
  <si>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</si>
  <si>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</si>
  <si>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</si>
  <si>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</si>
  <si>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</si>
  <si>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</si>
  <si>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</si>
  <si>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</si>
  <si>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</si>
  <si>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</si>
  <si>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</si>
  <si>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</si>
  <si>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</si>
  <si>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</si>
  <si>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</si>
  <si>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</si>
  <si>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</si>
  <si>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</si>
  <si>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</si>
  <si>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</si>
  <si>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</si>
  <si>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</si>
  <si>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</si>
  <si>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</si>
  <si>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</si>
  <si>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</si>
  <si>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</si>
  <si>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</si>
  <si>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</si>
  <si>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</si>
  <si>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</si>
  <si>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</si>
  <si>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</si>
  <si>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</si>
  <si>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</si>
  <si>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</si>
  <si>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</si>
  <si>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</si>
  <si>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</si>
  <si>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</si>
  <si>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</si>
  <si>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</si>
  <si>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</si>
  <si>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</si>
  <si>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</si>
  <si>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</si>
  <si>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</si>
  <si>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</si>
  <si>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</si>
  <si>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</si>
  <si>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</si>
  <si>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</si>
  <si>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</si>
  <si>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</si>
  <si>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</si>
  <si>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</si>
  <si>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</si>
  <si>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</si>
  <si>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</si>
  <si>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</si>
  <si>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</si>
  <si>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</si>
  <si>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</si>
  <si>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</si>
  <si>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</si>
  <si>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</si>
  <si>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</si>
  <si>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</si>
  <si>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</si>
  <si>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</si>
  <si>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</si>
  <si>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</si>
  <si>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</si>
  <si>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</si>
  <si>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</si>
  <si>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</si>
  <si>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</si>
  <si>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</si>
  <si>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</si>
  <si>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</si>
  <si>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</si>
  <si>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</si>
  <si>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</si>
  <si>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</si>
  <si>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</si>
  <si>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</si>
  <si>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</si>
  <si>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</si>
  <si>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</si>
  <si>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</si>
  <si>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</si>
  <si>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</si>
  <si>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</si>
  <si>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</si>
  <si>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</si>
  <si>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</si>
  <si>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</si>
  <si>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</si>
  <si>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</si>
  <si>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</si>
  <si>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</si>
  <si>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</si>
  <si>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</si>
  <si>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</si>
  <si>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</si>
  <si>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</si>
  <si>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</si>
  <si>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</si>
  <si>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</si>
  <si>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</si>
  <si>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</si>
  <si>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</si>
  <si>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</si>
  <si>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</si>
  <si>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</si>
  <si>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</si>
  <si>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</si>
  <si>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</si>
  <si>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</si>
  <si>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</si>
  <si>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</si>
  <si>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</si>
  <si>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</si>
  <si>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</si>
  <si>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</si>
  <si>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</si>
  <si>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</si>
  <si>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</si>
  <si>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</si>
  <si>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</si>
  <si>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</si>
  <si>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</si>
  <si>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</si>
  <si>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</si>
  <si>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</si>
  <si>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</si>
  <si>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</si>
  <si>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</si>
  <si>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</si>
  <si>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</si>
  <si>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</si>
  <si>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</si>
  <si>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</si>
  <si>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</si>
  <si>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</si>
  <si>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</si>
  <si>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</si>
  <si>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</si>
  <si>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</si>
  <si>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</si>
  <si>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</si>
  <si>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</si>
  <si>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</si>
  <si>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</si>
  <si>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</si>
  <si>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</si>
  <si>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</si>
  <si>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</si>
  <si>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</si>
  <si>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</si>
  <si>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</si>
  <si>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</si>
  <si>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</si>
  <si>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</si>
  <si>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</si>
  <si>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</si>
  <si>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</si>
  <si>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</si>
  <si>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</si>
  <si>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</si>
  <si>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</si>
  <si>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</si>
  <si>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</si>
  <si>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</si>
  <si>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</si>
  <si>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</si>
  <si>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</si>
  <si>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</si>
  <si>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</si>
  <si>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</si>
  <si>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</si>
  <si>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</si>
  <si>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</si>
  <si>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</si>
  <si>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</si>
  <si>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</si>
  <si>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</si>
  <si>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</si>
  <si>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</si>
  <si>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</si>
  <si>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</si>
  <si>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</si>
  <si>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</si>
  <si>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</si>
  <si>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</si>
  <si>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</si>
  <si>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</si>
  <si>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</si>
  <si>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</si>
  <si>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</si>
  <si>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</si>
  <si>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</si>
  <si>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</si>
  <si>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</si>
  <si>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</si>
  <si>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</si>
  <si>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</si>
  <si>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</si>
  <si>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</si>
  <si>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</si>
  <si>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</si>
  <si>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</si>
  <si>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</si>
  <si>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</si>
  <si>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</si>
  <si>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</si>
  <si>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</si>
  <si>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</si>
  <si>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</si>
  <si>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</si>
  <si>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</si>
  <si>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</si>
  <si>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</si>
  <si>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</si>
  <si>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</si>
  <si>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</si>
  <si>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</si>
  <si>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</si>
  <si>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</si>
  <si>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</si>
  <si>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</si>
  <si>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</si>
  <si>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</si>
  <si>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</si>
  <si>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</si>
  <si>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</si>
  <si>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</si>
  <si>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</si>
  <si>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</si>
  <si>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</si>
  <si>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</si>
  <si>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</si>
  <si>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</si>
  <si>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</si>
  <si>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</si>
  <si>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</si>
  <si>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</si>
  <si>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</si>
  <si>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</si>
  <si>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</si>
  <si>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</si>
  <si>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</si>
  <si>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</si>
  <si>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</si>
  <si>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</si>
  <si>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</si>
  <si>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</si>
  <si>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</si>
  <si>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</si>
  <si>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</si>
  <si>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</si>
  <si>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</si>
  <si>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</si>
  <si>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</si>
  <si>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</si>
  <si>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</si>
  <si>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</si>
  <si>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</si>
  <si>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</si>
  <si>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</si>
  <si>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</si>
  <si>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</si>
  <si>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</si>
  <si>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</si>
  <si>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</si>
  <si>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</si>
  <si>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</si>
  <si>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</si>
  <si>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</si>
  <si>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</si>
  <si>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</si>
  <si>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</si>
  <si>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</si>
  <si>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</si>
  <si>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</si>
  <si>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</si>
  <si>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</si>
  <si>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</si>
  <si>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</si>
  <si>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</si>
  <si>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</si>
  <si>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</si>
  <si>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</si>
  <si>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</si>
  <si>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</si>
  <si>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</si>
  <si>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</si>
  <si>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</si>
  <si>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</si>
  <si>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</si>
  <si>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</si>
  <si>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</si>
  <si>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</si>
  <si>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</si>
  <si>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</si>
  <si>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</si>
  <si>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</si>
  <si>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</si>
  <si>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</si>
  <si>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</si>
  <si>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</si>
  <si>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</si>
  <si>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</si>
  <si>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</si>
  <si>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</si>
  <si>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</si>
  <si>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</si>
  <si>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</si>
  <si>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</si>
  <si>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</si>
  <si>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</si>
  <si>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</si>
  <si>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</si>
  <si>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</si>
  <si>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</si>
  <si>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</si>
  <si>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</si>
  <si>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</si>
  <si>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</si>
  <si>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</si>
  <si>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</si>
  <si>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</si>
  <si>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</si>
  <si>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</si>
  <si>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</si>
  <si>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</si>
  <si>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</si>
  <si>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</si>
  <si>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</si>
  <si>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</si>
  <si>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</si>
  <si>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</si>
  <si>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</si>
  <si>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</si>
  <si>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</si>
  <si>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</si>
  <si>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</si>
  <si>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</si>
  <si>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</si>
  <si>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</si>
  <si>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</si>
  <si>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</si>
  <si>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</si>
  <si>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</si>
  <si>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</si>
  <si>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</si>
  <si>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</si>
  <si>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</si>
  <si>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</si>
  <si>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</si>
  <si>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</si>
  <si>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</si>
  <si>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</si>
  <si>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</si>
  <si>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</si>
  <si>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</si>
  <si>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</si>
  <si>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</si>
  <si>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</si>
  <si>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</si>
  <si>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</si>
  <si>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</si>
  <si>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</si>
  <si>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</si>
  <si>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</si>
  <si>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</si>
  <si>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</si>
  <si>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</si>
  <si>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</si>
  <si>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</si>
  <si>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</si>
  <si>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</si>
  <si>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</si>
  <si>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</si>
  <si>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</si>
  <si>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</si>
  <si>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</si>
  <si>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</si>
  <si>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</si>
  <si>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</si>
  <si>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</si>
  <si>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</si>
  <si>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</si>
  <si>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</si>
  <si>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</si>
  <si>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</si>
  <si>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</si>
  <si>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</si>
  <si>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</si>
  <si>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</si>
  <si>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</si>
  <si>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</si>
  <si>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</si>
  <si>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</si>
  <si>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</si>
  <si>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</si>
  <si>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</si>
  <si>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</si>
  <si>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</si>
  <si>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</si>
  <si>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</si>
  <si>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</si>
  <si>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</si>
  <si>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</si>
  <si>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</si>
  <si>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</si>
  <si>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</si>
  <si>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</si>
  <si>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</si>
  <si>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</si>
  <si>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</si>
  <si>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</si>
  <si>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</si>
  <si>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</si>
  <si>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</si>
  <si>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</si>
  <si>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</si>
  <si>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</si>
  <si>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</si>
  <si>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</si>
  <si>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</si>
  <si>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</si>
  <si>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</si>
  <si>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</si>
  <si>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</si>
  <si>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</si>
  <si>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</si>
  <si>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</si>
  <si>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</si>
  <si>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</si>
  <si>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</si>
  <si>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</si>
  <si>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</si>
  <si>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</si>
  <si>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</si>
  <si>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</si>
  <si>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</si>
  <si>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</si>
  <si>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</si>
  <si>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</si>
  <si>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</si>
  <si>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</si>
  <si>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</si>
  <si>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</si>
  <si>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</si>
  <si>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</si>
  <si>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</si>
  <si>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</si>
  <si>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</si>
  <si>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</si>
  <si>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</si>
  <si>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</si>
  <si>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</si>
  <si>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</si>
  <si>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</si>
  <si>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</si>
  <si>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</si>
  <si>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</si>
  <si>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</si>
  <si>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</si>
  <si>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</si>
  <si>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</si>
  <si>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</si>
  <si>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</si>
  <si>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</si>
  <si>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</si>
  <si>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</si>
  <si>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</si>
  <si>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</si>
  <si>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</si>
  <si>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</si>
  <si>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</si>
  <si>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</si>
  <si>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</si>
  <si>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</si>
  <si>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</si>
  <si>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</si>
  <si>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</si>
  <si>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</si>
  <si>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</si>
  <si>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</si>
  <si>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</si>
  <si>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</si>
  <si>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</si>
  <si>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</si>
  <si>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</si>
  <si>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</si>
  <si>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</si>
  <si>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</si>
  <si>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</si>
  <si>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</si>
  <si>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</si>
  <si>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</si>
  <si>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</si>
  <si>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</si>
  <si>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</si>
  <si>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</si>
  <si>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</si>
  <si>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</si>
  <si>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</si>
  <si>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</si>
  <si>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</si>
  <si>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</si>
  <si>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</si>
  <si>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</si>
  <si>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</si>
  <si>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</si>
  <si>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</si>
  <si>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</si>
  <si>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</si>
  <si>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</si>
  <si>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</si>
  <si>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</si>
  <si>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</si>
  <si>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</si>
  <si>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</si>
  <si>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</si>
  <si>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</si>
  <si>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</si>
  <si>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</si>
  <si>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</si>
  <si>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</si>
  <si>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</si>
  <si>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</si>
  <si>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</si>
  <si>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</si>
  <si>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</si>
  <si>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</si>
  <si>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</si>
  <si>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</si>
  <si>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</si>
  <si>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</si>
  <si>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</si>
  <si>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</si>
  <si>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</si>
  <si>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</si>
  <si>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</si>
  <si>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</si>
  <si>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</si>
  <si>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</si>
  <si>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</si>
  <si>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</si>
  <si>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</si>
  <si>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</si>
  <si>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</si>
  <si>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</si>
  <si>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</si>
  <si>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</si>
  <si>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</si>
  <si>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</si>
  <si>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</si>
  <si>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</si>
  <si>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</si>
  <si>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</si>
  <si>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</si>
  <si>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</si>
  <si>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</si>
  <si>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</si>
  <si>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</si>
  <si>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</si>
  <si>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</si>
  <si>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</si>
  <si>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</si>
  <si>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</si>
  <si>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</si>
  <si>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</si>
  <si>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</si>
  <si>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</si>
  <si>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</si>
  <si>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</si>
  <si>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</si>
  <si>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</si>
  <si>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</si>
  <si>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</si>
  <si>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</si>
  <si>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</si>
  <si>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</si>
  <si>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</si>
  <si>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</si>
  <si>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</si>
  <si>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</si>
  <si>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</si>
  <si>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</si>
  <si>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</si>
  <si>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</si>
  <si>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</si>
  <si>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</si>
  <si>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</si>
  <si>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</si>
  <si>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</si>
  <si>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</si>
  <si>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</si>
  <si>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</si>
  <si>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</si>
  <si>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</si>
  <si>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</si>
  <si>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</si>
  <si>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</si>
  <si>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</si>
  <si>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</si>
  <si>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</si>
  <si>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</si>
  <si>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</si>
  <si>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</si>
  <si>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</si>
  <si>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</si>
  <si>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</si>
  <si>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</si>
  <si>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</si>
  <si>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</si>
  <si>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</si>
  <si>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</si>
  <si>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</si>
  <si>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</si>
  <si>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</si>
  <si>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</si>
  <si>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</si>
  <si>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</si>
  <si>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</si>
  <si>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</si>
  <si>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</si>
  <si>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</si>
  <si>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</si>
  <si>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</si>
  <si>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</si>
  <si>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</si>
  <si>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</si>
  <si>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</si>
  <si>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</si>
  <si>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</si>
  <si>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</si>
  <si>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</si>
  <si>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</si>
  <si>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</si>
  <si>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</si>
  <si>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</si>
  <si>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</si>
  <si>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</si>
  <si>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</si>
  <si>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</si>
  <si>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</si>
  <si>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</si>
  <si>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</si>
  <si>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</si>
  <si>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</si>
  <si>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</si>
  <si>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</si>
  <si>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</si>
  <si>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</si>
  <si>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</si>
  <si>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</si>
  <si>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</si>
  <si>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</si>
  <si>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</si>
  <si>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</si>
  <si>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</si>
  <si>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</si>
  <si>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</si>
  <si>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</si>
  <si>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</si>
  <si>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</si>
  <si>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</si>
  <si>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</si>
  <si>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</si>
  <si>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</si>
  <si>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</si>
  <si>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</si>
  <si>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</si>
  <si>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</si>
  <si>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</si>
  <si>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</si>
  <si>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</si>
  <si>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</si>
  <si>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</si>
  <si>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</si>
  <si>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</si>
  <si>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</si>
  <si>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</si>
  <si>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</si>
  <si>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</si>
  <si>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</si>
  <si>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</si>
  <si>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</si>
  <si>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</si>
  <si>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</si>
  <si>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</si>
  <si>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</si>
  <si>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</si>
  <si>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</si>
  <si>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</si>
  <si>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</si>
  <si>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</si>
  <si>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</si>
  <si>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</si>
  <si>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</si>
  <si>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</si>
  <si>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</si>
  <si>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</si>
  <si>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</si>
  <si>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</si>
  <si>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</si>
  <si>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</si>
  <si>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</si>
  <si>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</si>
  <si>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</si>
  <si>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</si>
  <si>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</si>
  <si>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</si>
  <si>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</si>
  <si>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</si>
  <si>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</si>
  <si>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</si>
  <si>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</si>
  <si>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</si>
  <si>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</si>
  <si>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</si>
  <si>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</si>
  <si>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</si>
  <si>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</si>
  <si>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</si>
  <si>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</si>
  <si>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</si>
  <si>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</si>
  <si>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</si>
  <si>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</si>
  <si>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</si>
  <si>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</si>
  <si>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</si>
  <si>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</si>
  <si>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</si>
  <si>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</si>
  <si>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</si>
  <si>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</si>
  <si>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</si>
  <si>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</si>
  <si>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</si>
  <si>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</si>
  <si>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</si>
  <si>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</si>
  <si>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</si>
  <si>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</si>
  <si>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</si>
  <si>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</si>
  <si>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</si>
  <si>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</si>
  <si>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</si>
  <si>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</si>
  <si>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</si>
  <si>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</si>
  <si>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</si>
  <si>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</si>
  <si>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</si>
  <si>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</si>
  <si>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</si>
  <si>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</si>
  <si>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</si>
  <si>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</si>
  <si>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</si>
  <si>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</si>
  <si>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</si>
  <si>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</si>
  <si>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</si>
  <si>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</si>
  <si>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</si>
  <si>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</si>
  <si>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</si>
  <si>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</si>
  <si>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</si>
  <si>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</si>
  <si>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</si>
  <si>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</si>
  <si>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</si>
  <si>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</si>
  <si>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</si>
  <si>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</si>
  <si>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</si>
  <si>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</si>
  <si>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</si>
  <si>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</si>
  <si>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</si>
  <si>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</si>
  <si>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</si>
  <si>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</si>
  <si>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</si>
  <si>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</si>
  <si>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</si>
  <si>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</si>
  <si>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</si>
  <si>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</si>
  <si>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</si>
  <si>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</si>
  <si>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</si>
  <si>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</si>
  <si>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</si>
  <si>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</si>
  <si>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</si>
  <si>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</si>
  <si>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</si>
  <si>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</si>
  <si>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</si>
  <si>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</si>
  <si>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</si>
  <si>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</si>
  <si>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</si>
  <si>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</si>
  <si>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</si>
  <si>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</si>
  <si>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</si>
  <si>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</si>
  <si>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</si>
  <si>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</si>
  <si>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</si>
  <si>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</si>
  <si>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</si>
  <si>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</si>
  <si>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</si>
  <si>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</si>
  <si>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</si>
  <si>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</si>
  <si>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</si>
  <si>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</si>
  <si>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</si>
  <si>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</si>
  <si>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</si>
  <si>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</si>
  <si>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</si>
  <si>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</si>
  <si>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</si>
  <si>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</si>
  <si>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</si>
  <si>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</si>
  <si>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</si>
  <si>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</si>
  <si>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</si>
  <si>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</si>
  <si>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</si>
  <si>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</si>
  <si>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</si>
  <si>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</si>
  <si>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</si>
  <si>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</si>
  <si>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</si>
  <si>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</si>
  <si>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</si>
  <si>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</si>
  <si>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</si>
  <si>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</si>
  <si>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</si>
  <si>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</si>
  <si>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</si>
  <si>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</si>
  <si>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</si>
  <si>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</si>
  <si>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</si>
  <si>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</si>
  <si>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</si>
  <si>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</si>
  <si>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</si>
  <si>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</si>
  <si>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</si>
  <si>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</si>
  <si>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</si>
  <si>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</si>
  <si>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</si>
  <si>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</si>
  <si>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</si>
  <si>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</si>
  <si>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</si>
  <si>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</si>
  <si>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</si>
  <si>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</si>
  <si>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</si>
  <si>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</si>
  <si>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</si>
  <si>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</si>
  <si>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</si>
  <si>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</si>
  <si>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</si>
  <si>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</si>
  <si>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</si>
  <si>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</si>
  <si>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</si>
  <si>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</si>
  <si>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</si>
  <si>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</si>
  <si>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</si>
  <si>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</si>
  <si>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</si>
  <si>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</si>
  <si>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</si>
  <si>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</si>
  <si>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</si>
  <si>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</si>
  <si>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</si>
  <si>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</si>
  <si>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</si>
  <si>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</si>
  <si>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</si>
  <si>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</si>
  <si>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</si>
  <si>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</si>
  <si>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</si>
  <si>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</si>
  <si>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</si>
  <si>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</si>
  <si>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</si>
  <si>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</si>
  <si>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</si>
  <si>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</si>
  <si>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</si>
  <si>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</si>
  <si>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</si>
  <si>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</si>
  <si>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</si>
  <si>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</si>
  <si>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</si>
  <si>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</si>
  <si>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</si>
  <si>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</si>
  <si>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</si>
  <si>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</si>
  <si>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</si>
  <si>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</si>
  <si>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</si>
  <si>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</si>
  <si>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</si>
  <si>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</si>
  <si>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</si>
  <si>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</si>
  <si>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</si>
  <si>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</si>
  <si>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</si>
  <si>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</si>
  <si>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</si>
  <si>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</si>
  <si>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</si>
  <si>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</si>
  <si>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</si>
  <si>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</si>
  <si>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</si>
  <si>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</si>
  <si>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</si>
  <si>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</si>
  <si>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</si>
  <si>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</si>
  <si>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</si>
  <si>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</si>
  <si>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</si>
  <si>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</si>
  <si>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</si>
  <si>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</si>
  <si>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</si>
  <si>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</si>
  <si>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</si>
  <si>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</si>
  <si>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</si>
  <si>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</si>
  <si>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</si>
  <si>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</si>
  <si>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</si>
  <si>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</si>
  <si>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</si>
  <si>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</si>
  <si>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</si>
  <si>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</si>
  <si>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</si>
  <si>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</si>
  <si>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</si>
  <si>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</si>
  <si>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</si>
  <si>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</si>
  <si>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</si>
  <si>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</si>
  <si>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</si>
  <si>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</si>
  <si>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</si>
  <si>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</si>
  <si>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</si>
  <si>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</si>
  <si>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</si>
  <si>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</si>
  <si>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</si>
  <si>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</si>
  <si>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</si>
  <si>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</si>
  <si>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</si>
  <si>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</si>
  <si>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</si>
  <si>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</si>
  <si>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</si>
  <si>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</si>
  <si>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</si>
  <si>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</si>
  <si>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</si>
  <si>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</si>
  <si>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</si>
  <si>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</si>
  <si>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</si>
  <si>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</si>
  <si>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</si>
  <si>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</si>
  <si>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</si>
  <si>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</si>
  <si>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</si>
  <si>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</si>
  <si>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</si>
  <si>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</si>
  <si>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</si>
  <si>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</si>
  <si>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</si>
  <si>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</si>
  <si>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</si>
  <si>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</si>
  <si>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</si>
  <si>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</si>
  <si>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</si>
  <si>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</si>
  <si>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</si>
  <si>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</si>
  <si>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</si>
  <si>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</si>
  <si>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</si>
  <si>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</si>
  <si>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</si>
  <si>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</si>
  <si>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</si>
  <si>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</si>
  <si>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</si>
  <si>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</si>
  <si>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</si>
  <si>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</si>
  <si>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</si>
  <si>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</si>
  <si>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</si>
  <si>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</si>
  <si>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</si>
  <si>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</si>
  <si>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</si>
  <si>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</si>
  <si>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</si>
  <si>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</si>
  <si>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</si>
  <si>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</si>
  <si>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</si>
  <si>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</si>
  <si>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</si>
  <si>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</si>
  <si>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</si>
  <si>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</si>
  <si>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</si>
  <si>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</si>
  <si>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</si>
  <si>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</si>
  <si>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</si>
  <si>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</si>
  <si>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</si>
  <si>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</si>
  <si>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</si>
  <si>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</si>
  <si>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</si>
  <si>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</si>
  <si>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</si>
  <si>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</si>
  <si>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</si>
  <si>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</si>
  <si>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</si>
  <si>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</si>
  <si>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</si>
  <si>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</si>
  <si>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</si>
  <si>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</si>
  <si>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</si>
  <si>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</si>
  <si>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</si>
  <si>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</si>
  <si>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</si>
  <si>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</si>
  <si>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</si>
  <si>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</si>
  <si>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</si>
  <si>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</si>
  <si>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</si>
  <si>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</si>
  <si>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</si>
  <si>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</si>
  <si>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</si>
  <si>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</si>
  <si>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</si>
  <si>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</si>
  <si>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</si>
  <si>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</si>
  <si>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</si>
  <si>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</si>
  <si>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</si>
  <si>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</si>
  <si>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</si>
  <si>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</si>
  <si>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</si>
  <si>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</si>
  <si>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</si>
  <si>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</si>
  <si>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</si>
  <si>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</si>
  <si>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</si>
  <si>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</si>
  <si>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</si>
  <si>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</si>
  <si>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</si>
  <si>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</si>
  <si>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</si>
  <si>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</si>
  <si>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</si>
  <si>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</si>
  <si>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</si>
  <si>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</si>
  <si>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</si>
  <si>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</si>
  <si>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</si>
  <si>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</si>
  <si>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</si>
  <si>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</si>
  <si>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</si>
  <si>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</si>
  <si>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</si>
  <si>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</si>
  <si>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</si>
  <si>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</si>
  <si>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</si>
  <si>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</si>
  <si>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</si>
  <si>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</si>
  <si>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</si>
  <si>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</si>
  <si>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</si>
  <si>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</si>
  <si>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</si>
  <si>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</si>
  <si>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</si>
  <si>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</si>
  <si>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</si>
  <si>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</si>
  <si>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</si>
  <si>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</si>
  <si>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</si>
  <si>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</si>
  <si>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</si>
  <si>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</si>
  <si>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</si>
  <si>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</si>
  <si>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</si>
  <si>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</si>
  <si>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</si>
  <si>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</si>
  <si>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</si>
  <si>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</si>
  <si>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</si>
  <si>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</si>
  <si>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</si>
  <si>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</si>
  <si>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</si>
  <si>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</si>
  <si>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</si>
  <si>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</si>
  <si>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</si>
  <si>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</si>
  <si>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</si>
  <si>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</si>
  <si>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</si>
  <si>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</si>
  <si>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</si>
  <si>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</si>
  <si>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</si>
  <si>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</si>
  <si>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</si>
  <si>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</si>
  <si>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</si>
  <si>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</si>
  <si>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</si>
  <si>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</si>
  <si>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</si>
  <si>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</si>
  <si>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</si>
  <si>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</si>
  <si>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</si>
  <si>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</si>
  <si>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</si>
  <si>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</si>
  <si>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</si>
  <si>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</si>
  <si>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</si>
  <si>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</si>
  <si>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</si>
  <si>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</si>
  <si>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</si>
  <si>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</si>
  <si>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</si>
  <si>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</si>
  <si>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</si>
  <si>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</si>
  <si>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</si>
  <si>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</si>
  <si>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</si>
  <si>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</si>
  <si>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</si>
  <si>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</si>
  <si>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</si>
  <si>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</si>
  <si>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</si>
  <si>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</si>
  <si>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</si>
  <si>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</si>
  <si>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</si>
  <si>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</si>
  <si>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</si>
  <si>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</si>
  <si>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</si>
  <si>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</si>
  <si>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</si>
  <si>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</si>
  <si>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</si>
  <si>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</si>
  <si>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</si>
  <si>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</si>
  <si>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</si>
  <si>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</si>
  <si>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</si>
  <si>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</si>
  <si>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</si>
  <si>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</si>
  <si>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</si>
  <si>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</si>
  <si>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</si>
  <si>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</si>
  <si>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</si>
  <si>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</si>
  <si>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</si>
  <si>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</si>
  <si>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</si>
  <si>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</si>
  <si>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</si>
  <si>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</si>
  <si>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</si>
  <si>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</si>
  <si>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</si>
  <si>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</si>
  <si>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</si>
  <si>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</si>
  <si>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</si>
  <si>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</si>
  <si>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</si>
  <si>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</si>
  <si>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</si>
  <si>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</si>
  <si>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</si>
  <si>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</si>
  <si>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</si>
  <si>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</si>
  <si>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</si>
  <si>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</si>
  <si>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</si>
  <si>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</si>
  <si>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</si>
  <si>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</si>
  <si>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</si>
  <si>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</si>
  <si>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</si>
  <si>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</si>
  <si>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</si>
  <si>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</si>
  <si>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</si>
  <si>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</si>
  <si>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</si>
  <si>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</si>
  <si>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</si>
  <si>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</si>
  <si>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</si>
  <si>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</si>
  <si>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</si>
  <si>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</si>
  <si>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</si>
  <si>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</si>
  <si>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</si>
  <si>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</si>
  <si>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</si>
  <si>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</si>
  <si>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</si>
  <si>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</si>
  <si>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</si>
  <si>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</si>
  <si>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</si>
  <si>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</si>
  <si>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</si>
  <si>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</si>
  <si>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</si>
  <si>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</si>
  <si>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</si>
  <si>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</si>
  <si>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</si>
  <si>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</si>
  <si>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</si>
  <si>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</si>
  <si>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</si>
  <si>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</si>
  <si>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</si>
  <si>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</si>
  <si>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</si>
  <si>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</si>
  <si>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</si>
  <si>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</si>
  <si>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</si>
  <si>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</si>
  <si>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</si>
  <si>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</si>
  <si>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</si>
  <si>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</si>
  <si>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</si>
  <si>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</si>
  <si>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</si>
  <si>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</si>
  <si>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</si>
  <si>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</si>
  <si>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</si>
  <si>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</si>
  <si>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</si>
  <si>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</si>
  <si>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</si>
  <si>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</si>
  <si>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</si>
  <si>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</si>
  <si>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</si>
  <si>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</si>
  <si>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</si>
  <si>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</si>
  <si>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</si>
  <si>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</si>
  <si>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</si>
  <si>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</si>
  <si>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</si>
  <si>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</si>
  <si>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</si>
  <si>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</si>
  <si>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</si>
  <si>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</si>
  <si>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</si>
  <si>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</si>
  <si>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</si>
  <si>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</si>
  <si>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</si>
  <si>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</si>
  <si>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</si>
  <si>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</si>
  <si>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</si>
  <si>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</si>
  <si>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</si>
  <si>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</si>
  <si>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</si>
  <si>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</si>
  <si>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</si>
  <si>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</si>
  <si>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</si>
  <si>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</si>
  <si>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</si>
  <si>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</si>
  <si>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</si>
  <si>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</si>
  <si>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</si>
  <si>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</si>
  <si>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</si>
  <si>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</si>
  <si>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</si>
  <si>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</si>
  <si>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</si>
  <si>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</si>
  <si>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</si>
  <si>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</si>
  <si>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</si>
  <si>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</si>
  <si>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</si>
  <si>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</si>
  <si>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</si>
  <si>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</si>
  <si>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</si>
  <si>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</si>
  <si>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</si>
  <si>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</si>
  <si>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</si>
  <si>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</si>
  <si>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</si>
  <si>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</si>
  <si>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</si>
  <si>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</si>
  <si>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</si>
  <si>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</si>
  <si>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</si>
  <si>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</si>
  <si>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</si>
  <si>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</si>
  <si>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</si>
  <si>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</si>
  <si>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</si>
  <si>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</si>
  <si>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</si>
  <si>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</si>
  <si>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</si>
  <si>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</si>
  <si>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</si>
  <si>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</si>
  <si>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</si>
  <si>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</si>
  <si>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</si>
  <si>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</si>
  <si>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</si>
  <si>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</si>
  <si>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</si>
  <si>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</si>
  <si>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</si>
  <si>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</si>
  <si>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</si>
  <si>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</si>
  <si>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</si>
  <si>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</si>
  <si>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</si>
  <si>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</si>
  <si>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</si>
  <si>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</si>
  <si>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</si>
  <si>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</si>
  <si>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</si>
  <si>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</si>
  <si>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</si>
  <si>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</si>
  <si>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</si>
  <si>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</si>
  <si>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</si>
  <si>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</si>
  <si>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</si>
  <si>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</si>
  <si>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</si>
  <si>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</si>
  <si>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</si>
  <si>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</si>
  <si>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</si>
  <si>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</si>
  <si>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</si>
  <si>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</si>
  <si>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</si>
  <si>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</si>
  <si>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</si>
  <si>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</si>
  <si>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</si>
  <si>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</si>
  <si>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</si>
  <si>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</si>
  <si>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</si>
  <si>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</si>
  <si>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</si>
  <si>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</si>
  <si>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</si>
  <si>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</si>
  <si>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</si>
  <si>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</si>
  <si>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</si>
  <si>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</si>
  <si>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</si>
  <si>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</si>
  <si>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</si>
  <si>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</si>
  <si>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</si>
  <si>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</si>
  <si>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</si>
  <si>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</si>
  <si>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</si>
  <si>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</si>
  <si>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</si>
  <si>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</si>
  <si>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</si>
  <si>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</si>
  <si>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</si>
  <si>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</si>
  <si>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</si>
  <si>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</si>
  <si>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</si>
  <si>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</si>
  <si>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</si>
  <si>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</si>
  <si>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</si>
  <si>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</si>
  <si>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</si>
  <si>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</si>
  <si>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</si>
  <si>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</si>
  <si>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</si>
  <si>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</si>
  <si>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</si>
  <si>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</si>
  <si>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</si>
  <si>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</si>
  <si>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</si>
  <si>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</si>
  <si>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</si>
  <si>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</si>
  <si>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</si>
  <si>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</si>
  <si>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</si>
  <si>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</si>
  <si>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</si>
  <si>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</si>
  <si>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</si>
  <si>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</si>
  <si>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</si>
  <si>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</si>
  <si>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</si>
  <si>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</si>
  <si>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</si>
  <si>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</si>
  <si>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</si>
  <si>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</si>
  <si>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</si>
  <si>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</si>
  <si>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</si>
  <si>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</si>
  <si>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</si>
  <si>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</si>
  <si>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</si>
  <si>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</si>
  <si>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</si>
  <si>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</si>
  <si>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</si>
  <si>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</si>
  <si>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</si>
  <si>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</si>
  <si>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</si>
  <si>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</si>
  <si>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</si>
  <si>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</si>
  <si>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</si>
  <si>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</si>
  <si>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</si>
  <si>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</si>
  <si>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</si>
  <si>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</si>
  <si>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</si>
  <si>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</si>
  <si>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</si>
  <si>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</si>
  <si>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</si>
  <si>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</si>
  <si>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</si>
  <si>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</si>
  <si>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</si>
  <si>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</si>
  <si>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</si>
  <si>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</si>
  <si>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</si>
  <si>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</si>
  <si>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</si>
  <si>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</si>
  <si>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</si>
  <si>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</si>
  <si>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</si>
  <si>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</si>
  <si>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</si>
  <si>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</si>
  <si>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</si>
  <si>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</si>
  <si>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</si>
  <si>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</si>
  <si>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</si>
  <si>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</si>
  <si>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</si>
  <si>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</si>
  <si>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</si>
  <si>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</si>
  <si>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</si>
  <si>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</si>
  <si>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</si>
  <si>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</si>
  <si>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</si>
  <si>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</si>
  <si>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</si>
  <si>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</si>
  <si>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</si>
  <si>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</si>
  <si>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</si>
  <si>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</si>
  <si>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</si>
  <si>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</si>
  <si>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</si>
  <si>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</si>
  <si>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</si>
  <si>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</si>
  <si>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</si>
  <si>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</si>
  <si>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</si>
  <si>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</si>
  <si>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</si>
  <si>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</si>
  <si>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</si>
  <si>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</si>
  <si>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</si>
  <si>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</si>
  <si>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</si>
  <si>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</si>
  <si>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</si>
  <si>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</si>
  <si>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</si>
  <si>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</si>
  <si>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</si>
  <si>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</si>
  <si>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</si>
  <si>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</si>
  <si>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</si>
  <si>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</si>
  <si>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</si>
  <si>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</si>
  <si>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</si>
  <si>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</si>
  <si>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</si>
  <si>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</si>
  <si>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</si>
  <si>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</si>
  <si>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</si>
  <si>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</si>
  <si>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</si>
  <si>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</si>
  <si>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</si>
  <si>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</si>
  <si>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</si>
  <si>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</si>
  <si>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</si>
  <si>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</si>
  <si>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</si>
  <si>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</si>
  <si>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</si>
  <si>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</si>
  <si>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</si>
  <si>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</si>
  <si>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</si>
  <si>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</si>
  <si>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</si>
  <si>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</si>
  <si>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</si>
  <si>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</si>
  <si>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</si>
  <si>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</si>
  <si>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</si>
  <si>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</si>
  <si>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</si>
  <si>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</si>
  <si>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</si>
  <si>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</si>
  <si>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</si>
  <si>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</si>
  <si>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</si>
  <si>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</si>
  <si>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</si>
  <si>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</si>
  <si>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</si>
  <si>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</si>
  <si>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</si>
  <si>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</si>
  <si>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</si>
  <si>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</si>
  <si>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</si>
  <si>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</si>
  <si>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</si>
  <si>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</si>
  <si>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</si>
  <si>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</si>
  <si>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</si>
  <si>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</si>
  <si>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</si>
  <si>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</si>
  <si>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</si>
  <si>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</si>
  <si>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</si>
  <si>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</si>
  <si>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</si>
  <si>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</si>
  <si>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</si>
  <si>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</si>
  <si>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</si>
  <si>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</si>
  <si>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</si>
  <si>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</si>
  <si>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</si>
  <si>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</si>
  <si>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</si>
  <si>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</si>
  <si>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</si>
  <si>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</si>
  <si>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</si>
  <si>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</si>
  <si>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</si>
  <si>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</si>
  <si>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</si>
  <si>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</si>
  <si>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</si>
  <si>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</si>
  <si>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</si>
  <si>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</si>
  <si>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</si>
  <si>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</si>
  <si>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</si>
  <si>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</si>
  <si>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</si>
  <si>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</si>
  <si>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</si>
  <si>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</si>
  <si>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</si>
  <si>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</si>
  <si>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</si>
  <si>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</si>
  <si>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</si>
  <si>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</si>
  <si>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</si>
  <si>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</si>
  <si>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</si>
  <si>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</si>
  <si>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</si>
  <si>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</si>
  <si>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</si>
  <si>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</si>
  <si>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</si>
  <si>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</si>
  <si>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</si>
  <si>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</si>
  <si>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</si>
  <si>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</si>
  <si>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</si>
  <si>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</si>
  <si>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</si>
  <si>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</si>
  <si>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</si>
  <si>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</si>
  <si>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</si>
  <si>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</si>
  <si>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</si>
  <si>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</si>
  <si>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</si>
  <si>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</si>
  <si>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</si>
  <si>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</si>
  <si>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</si>
  <si>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</si>
  <si>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</si>
  <si>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</si>
  <si>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</si>
  <si>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</si>
  <si>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</si>
  <si>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</si>
  <si>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</si>
  <si>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</si>
  <si>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</si>
  <si>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</si>
  <si>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</si>
  <si>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</si>
  <si>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</si>
  <si>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</si>
  <si>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</si>
  <si>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</si>
  <si>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</si>
  <si>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</si>
  <si>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</si>
  <si>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</si>
  <si>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</si>
  <si>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</si>
  <si>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</si>
  <si>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</si>
  <si>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</si>
  <si>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</si>
  <si>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</si>
  <si>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</si>
  <si>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</si>
  <si>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</si>
  <si>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</si>
  <si>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</si>
  <si>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</si>
  <si>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</si>
  <si>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</si>
  <si>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</si>
  <si>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</si>
  <si>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</si>
  <si>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</si>
  <si>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</si>
  <si>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</si>
  <si>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</si>
  <si>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</si>
  <si>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</si>
  <si>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</si>
  <si>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</si>
  <si>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</si>
  <si>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</si>
  <si>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</si>
  <si>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</si>
  <si>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</si>
  <si>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</si>
  <si>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</si>
  <si>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</si>
  <si>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</si>
  <si>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</si>
  <si>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</si>
  <si>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</si>
  <si>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</si>
  <si>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</si>
  <si>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</si>
  <si>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</si>
  <si>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</si>
  <si>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</si>
  <si>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</si>
  <si>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</si>
  <si>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</si>
  <si>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</si>
  <si>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</si>
  <si>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</si>
  <si>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</si>
  <si>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</si>
  <si>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</si>
  <si>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</si>
  <si>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</si>
  <si>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</si>
  <si>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</si>
  <si>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</si>
  <si>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</si>
  <si>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</si>
  <si>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</si>
  <si>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</si>
  <si>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</si>
  <si>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</si>
  <si>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</si>
  <si>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</si>
  <si>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</si>
  <si>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</si>
  <si>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</si>
  <si>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</si>
  <si>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</si>
  <si>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</si>
  <si>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</si>
  <si>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</si>
  <si>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</si>
  <si>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</si>
  <si>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</si>
  <si>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</si>
  <si>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</si>
  <si>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</si>
  <si>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</si>
  <si>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</si>
  <si>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</si>
  <si>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</si>
  <si>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</si>
  <si>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</si>
  <si>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</si>
  <si>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</si>
  <si>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</si>
  <si>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</si>
  <si>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</si>
  <si>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</si>
  <si>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</si>
  <si>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</si>
  <si>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</si>
  <si>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</si>
  <si>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</si>
  <si>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</si>
  <si>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</si>
  <si>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</si>
  <si>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</si>
  <si>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</si>
  <si>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</si>
  <si>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</si>
  <si>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</si>
  <si>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</si>
  <si>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</si>
  <si>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</si>
  <si>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</si>
  <si>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</si>
  <si>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</si>
  <si>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</si>
  <si>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</si>
  <si>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</si>
  <si>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</si>
  <si>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</si>
  <si>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</si>
  <si>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</si>
  <si>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</si>
  <si>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</si>
  <si>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</si>
  <si>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</si>
  <si>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</si>
  <si>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</si>
  <si>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</si>
  <si>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</si>
  <si>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</si>
  <si>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</si>
  <si>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</si>
  <si>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</si>
  <si>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</si>
  <si>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</si>
  <si>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</si>
  <si>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</si>
  <si>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</si>
  <si>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</si>
  <si>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</si>
  <si>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</si>
  <si>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</si>
  <si>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</si>
  <si>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</si>
  <si>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</si>
  <si>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</si>
  <si>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</si>
  <si>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</si>
  <si>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</si>
  <si>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</si>
  <si>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</si>
  <si>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</si>
  <si>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</si>
  <si>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</si>
  <si>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</si>
  <si>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</si>
  <si>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</si>
  <si>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</si>
  <si>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</si>
  <si>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</si>
  <si>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</si>
  <si>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</si>
  <si>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</si>
  <si>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</si>
  <si>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</si>
  <si>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</si>
  <si>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</si>
  <si>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</si>
  <si>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</si>
  <si>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</si>
  <si>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</si>
  <si>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</si>
  <si>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</si>
  <si>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</si>
  <si>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</si>
  <si>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</si>
  <si>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</si>
  <si>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</si>
  <si>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</si>
  <si>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</si>
  <si>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</si>
  <si>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</si>
  <si>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</si>
  <si>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</si>
  <si>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</si>
  <si>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</si>
  <si>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</si>
  <si>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</si>
  <si>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</si>
  <si>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</si>
  <si>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</si>
  <si>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</si>
  <si>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</si>
  <si>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</si>
  <si>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</si>
  <si>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</si>
  <si>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</si>
  <si>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</si>
  <si>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</si>
  <si>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</si>
  <si>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</si>
  <si>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</si>
  <si>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</si>
  <si>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</si>
  <si>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</si>
  <si>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</si>
  <si>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</si>
  <si>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</si>
  <si>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</si>
  <si>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</si>
  <si>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</si>
  <si>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</si>
  <si>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</si>
  <si>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</si>
  <si>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</si>
  <si>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</si>
  <si>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</si>
  <si>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</si>
  <si>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</si>
  <si>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</si>
  <si>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</si>
  <si>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</si>
  <si>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</si>
  <si>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</si>
  <si>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</si>
  <si>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</si>
  <si>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</si>
  <si>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</si>
  <si>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</si>
  <si>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</si>
  <si>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</si>
  <si>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</si>
  <si>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</si>
  <si>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</si>
  <si>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</si>
  <si>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</si>
  <si>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</si>
  <si>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</si>
  <si>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</si>
  <si>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</si>
  <si>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</si>
  <si>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</si>
  <si>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</si>
  <si>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</si>
  <si>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</si>
  <si>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</si>
  <si>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</si>
  <si>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</si>
  <si>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</si>
  <si>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</si>
  <si>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</si>
  <si>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</si>
  <si>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</si>
  <si>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</si>
  <si>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</si>
  <si>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</si>
  <si>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</si>
  <si>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</si>
  <si>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</si>
  <si>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</si>
  <si>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</si>
  <si>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</si>
  <si>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</si>
  <si>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</si>
  <si>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</si>
  <si>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</si>
  <si>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</si>
  <si>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</si>
  <si>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</si>
  <si>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</si>
  <si>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</si>
  <si>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</si>
  <si>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</si>
  <si>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</si>
  <si>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</si>
  <si>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</si>
  <si>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</si>
  <si>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</si>
  <si>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</si>
  <si>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</si>
  <si>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</si>
  <si>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</si>
  <si>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</si>
  <si>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</si>
  <si>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</si>
  <si>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</si>
  <si>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</si>
  <si>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</si>
  <si>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</si>
  <si>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</si>
  <si>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</si>
  <si>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</si>
  <si>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</si>
  <si>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</si>
  <si>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</si>
  <si>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</si>
  <si>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</si>
  <si>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</si>
  <si>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</si>
  <si>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</si>
  <si>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</si>
  <si>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</si>
  <si>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</si>
  <si>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</si>
  <si>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</si>
  <si>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</si>
  <si>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</si>
  <si>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</si>
  <si>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</si>
  <si>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</si>
  <si>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</si>
  <si>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</si>
  <si>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</si>
  <si>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</si>
  <si>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</si>
  <si>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</si>
  <si>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</si>
  <si>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</si>
  <si>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</si>
  <si>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</si>
  <si>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</si>
  <si>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</si>
  <si>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</si>
  <si>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</si>
  <si>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</si>
  <si>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</si>
  <si>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</si>
  <si>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</si>
  <si>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</si>
  <si>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</si>
  <si>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</si>
  <si>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</si>
  <si>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</si>
  <si>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</si>
  <si>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</si>
  <si>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</si>
  <si>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</si>
  <si>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</si>
  <si>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</si>
  <si>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</si>
  <si>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</si>
  <si>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</si>
  <si>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</si>
  <si>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</si>
  <si>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</si>
  <si>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</si>
  <si>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</si>
  <si>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</si>
  <si>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</si>
  <si>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</si>
  <si>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</si>
  <si>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</si>
  <si>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</si>
  <si>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</si>
  <si>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</si>
  <si>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</si>
  <si>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</si>
  <si>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</si>
  <si>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</si>
  <si>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</si>
  <si>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</si>
  <si>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</si>
  <si>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</si>
  <si>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</si>
  <si>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</si>
  <si>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</si>
  <si>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</si>
  <si>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</si>
  <si>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</si>
  <si>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</si>
  <si>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</si>
  <si>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</si>
  <si>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</si>
  <si>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</si>
  <si>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</si>
  <si>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</si>
  <si>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</si>
  <si>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</si>
  <si>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</si>
  <si>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</si>
  <si>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</si>
  <si>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</si>
  <si>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</si>
  <si>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</si>
  <si>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</si>
  <si>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</si>
  <si>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</si>
  <si>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</si>
  <si>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</si>
  <si>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</si>
  <si>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</si>
  <si>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</si>
  <si>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</si>
  <si>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</si>
  <si>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</si>
  <si>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</si>
  <si>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</si>
  <si>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</si>
  <si>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</si>
  <si>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</si>
  <si>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</si>
  <si>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</si>
  <si>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</si>
  <si>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</si>
  <si>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</si>
  <si>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</si>
  <si>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</si>
  <si>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</si>
  <si>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</si>
  <si>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</si>
  <si>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</si>
  <si>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</si>
  <si>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</si>
  <si>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</si>
  <si>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</si>
  <si>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</si>
  <si>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</si>
  <si>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</si>
  <si>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</si>
  <si>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</si>
  <si>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</si>
  <si>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</si>
  <si>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</si>
  <si>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</si>
  <si>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</si>
  <si>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</si>
  <si>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</si>
  <si>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</si>
  <si>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</si>
  <si>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</si>
  <si>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</si>
  <si>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</si>
  <si>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</si>
  <si>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</si>
  <si>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</si>
  <si>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</si>
  <si>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</si>
  <si>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</si>
  <si>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</si>
  <si>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</si>
  <si>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</si>
  <si>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</si>
  <si>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</si>
  <si>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</si>
  <si>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</si>
  <si>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</si>
  <si>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</si>
  <si>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</si>
  <si>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</si>
  <si>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</si>
  <si>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</si>
  <si>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</si>
  <si>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</si>
  <si>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</si>
  <si>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</si>
  <si>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</si>
  <si>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</si>
  <si>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</si>
  <si>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</si>
  <si>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</si>
  <si>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</si>
  <si>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</si>
  <si>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</si>
  <si>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</si>
  <si>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</si>
  <si>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</si>
  <si>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</si>
  <si>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</si>
  <si>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</si>
  <si>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</si>
  <si>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</si>
  <si>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</si>
  <si>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</si>
  <si>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</si>
  <si>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</si>
  <si>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</si>
  <si>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</si>
  <si>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</si>
  <si>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</si>
  <si>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</si>
  <si>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</si>
  <si>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</si>
  <si>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</si>
  <si>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</si>
  <si>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</si>
  <si>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</si>
  <si>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</si>
  <si>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</si>
  <si>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</si>
  <si>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</si>
  <si>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</si>
  <si>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</si>
  <si>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</si>
  <si>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</si>
  <si>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</si>
  <si>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</si>
  <si>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</si>
  <si>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</si>
  <si>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</si>
  <si>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</si>
  <si>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</si>
  <si>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</si>
  <si>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</si>
  <si>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</si>
  <si>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</si>
  <si>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</si>
  <si>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</si>
  <si>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</si>
  <si>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</si>
  <si>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</si>
  <si>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</si>
  <si>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</si>
  <si>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</si>
  <si>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</si>
  <si>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</si>
  <si>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</si>
  <si>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</si>
  <si>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</si>
  <si>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</si>
  <si>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</si>
  <si>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</si>
  <si>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</si>
  <si>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</si>
  <si>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</si>
  <si>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</si>
  <si>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</si>
  <si>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</si>
  <si>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</si>
  <si>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</si>
  <si>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</si>
  <si>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</si>
  <si>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</si>
  <si>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</si>
  <si>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</si>
  <si>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</si>
  <si>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</si>
  <si>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</si>
  <si>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</si>
  <si>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</si>
  <si>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</si>
  <si>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</si>
  <si>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</si>
  <si>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</si>
  <si>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</si>
  <si>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</si>
  <si>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</si>
  <si>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</si>
  <si>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</si>
  <si>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</si>
  <si>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</si>
  <si>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</si>
  <si>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</si>
  <si>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</si>
  <si>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</si>
  <si>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</si>
  <si>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</si>
  <si>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</si>
  <si>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</si>
  <si>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</si>
  <si>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</si>
  <si>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</si>
  <si>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</si>
  <si>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</si>
  <si>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</si>
  <si>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</si>
  <si>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</si>
  <si>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</si>
  <si>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</si>
  <si>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</si>
  <si>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</si>
  <si>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</si>
  <si>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</si>
  <si>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</si>
  <si>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</si>
  <si>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</si>
  <si>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</si>
  <si>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</si>
  <si>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</si>
  <si>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</si>
  <si>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</si>
  <si>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</si>
  <si>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</si>
  <si>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</si>
  <si>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</si>
  <si>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</si>
  <si>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</si>
  <si>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</si>
  <si>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</si>
  <si>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</si>
  <si>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</si>
  <si>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</si>
  <si>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</si>
  <si>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</si>
  <si>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</si>
  <si>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</si>
  <si>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</si>
  <si>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</si>
  <si>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</si>
  <si>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</si>
  <si>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</si>
  <si>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</si>
  <si>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</si>
  <si>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</si>
  <si>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</si>
  <si>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</si>
  <si>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</si>
  <si>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</si>
  <si>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</si>
  <si>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</si>
  <si>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</si>
  <si>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</si>
  <si>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</si>
  <si>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</si>
  <si>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</si>
  <si>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</si>
  <si>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</si>
  <si>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</si>
  <si>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</si>
  <si>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</si>
  <si>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</si>
  <si>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</si>
  <si>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</si>
  <si>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</si>
  <si>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</si>
  <si>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</si>
  <si>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</si>
  <si>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</si>
  <si>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</si>
  <si>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</si>
  <si>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</si>
  <si>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</si>
  <si>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</si>
  <si>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</si>
  <si>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</si>
  <si>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</si>
  <si>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</si>
  <si>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</si>
  <si>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</si>
  <si>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</si>
  <si>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</si>
  <si>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</si>
  <si>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</si>
  <si>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</si>
  <si>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</si>
  <si>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</si>
  <si>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</si>
  <si>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</si>
  <si>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</si>
  <si>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</si>
  <si>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</si>
  <si>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</si>
  <si>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</si>
  <si>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</si>
  <si>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</si>
  <si>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</si>
  <si>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</si>
  <si>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</si>
  <si>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</si>
  <si>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</si>
  <si>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</si>
  <si>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</si>
  <si>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</si>
  <si>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</si>
  <si>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</si>
  <si>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</si>
  <si>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</si>
  <si>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</si>
  <si>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</si>
  <si>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</si>
  <si>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</si>
  <si>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</si>
  <si>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</si>
  <si>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</si>
  <si>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</si>
  <si>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</si>
  <si>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</si>
  <si>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</si>
  <si>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</si>
  <si>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</si>
  <si>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</si>
  <si>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</si>
  <si>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</si>
  <si>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</si>
  <si>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</si>
  <si>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</si>
  <si>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</si>
  <si>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</si>
  <si>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</si>
  <si>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</si>
  <si>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</si>
  <si>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</si>
  <si>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</si>
  <si>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</si>
  <si>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</si>
  <si>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</si>
  <si>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</si>
  <si>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</si>
  <si>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</si>
  <si>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</si>
  <si>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</si>
  <si>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</si>
  <si>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</si>
  <si>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</si>
  <si>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</si>
  <si>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</si>
  <si>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</si>
  <si>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</si>
  <si>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</si>
  <si>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</si>
  <si>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</si>
  <si>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</si>
  <si>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</si>
  <si>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</si>
  <si>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</si>
  <si>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</si>
  <si>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</si>
  <si>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</si>
  <si>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</si>
  <si>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</si>
  <si>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</si>
  <si>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</si>
  <si>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</si>
  <si>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</si>
  <si>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</si>
  <si>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</si>
  <si>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</si>
  <si>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</si>
  <si>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</si>
  <si>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</si>
  <si>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</si>
  <si>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</si>
  <si>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</si>
  <si>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</si>
  <si>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</si>
  <si>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</si>
  <si>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</si>
  <si>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</si>
  <si>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</si>
  <si>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</si>
  <si>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</si>
  <si>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</si>
  <si>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</si>
  <si>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</si>
  <si>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</si>
  <si>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</si>
  <si>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</si>
  <si>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</si>
  <si>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</si>
  <si>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</si>
  <si>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</si>
  <si>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</si>
  <si>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</si>
  <si>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</si>
  <si>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</si>
  <si>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</si>
  <si>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</si>
  <si>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</si>
  <si>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</si>
  <si>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</si>
  <si>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</si>
  <si>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</si>
  <si>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</si>
  <si>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</si>
  <si>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</si>
  <si>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</si>
  <si>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</si>
  <si>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</si>
  <si>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</si>
  <si>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</si>
  <si>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</si>
  <si>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</si>
  <si>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</si>
  <si>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</si>
  <si>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</si>
  <si>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</si>
  <si>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</si>
  <si>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</si>
  <si>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</si>
  <si>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</si>
  <si>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</si>
  <si>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</si>
  <si>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</si>
  <si>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</si>
  <si>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</si>
  <si>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</si>
  <si>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</si>
  <si>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</si>
  <si>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</si>
  <si>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</si>
  <si>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</si>
  <si>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</si>
  <si>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</si>
  <si>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</si>
  <si>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</si>
  <si>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</si>
  <si>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</si>
  <si>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</si>
  <si>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</si>
  <si>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</si>
  <si>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</si>
  <si>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</si>
  <si>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</si>
  <si>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</si>
  <si>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</si>
  <si>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</si>
  <si>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</si>
  <si>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</si>
  <si>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</si>
  <si>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</si>
  <si>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</si>
  <si>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</si>
  <si>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</si>
  <si>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</si>
  <si>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</si>
  <si>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</si>
  <si>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</si>
  <si>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</si>
  <si>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</si>
  <si>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</si>
  <si>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</si>
  <si>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</si>
  <si>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</si>
  <si>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</si>
  <si>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</si>
  <si>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</si>
  <si>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</si>
  <si>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</si>
  <si>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</si>
  <si>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</si>
  <si>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</si>
  <si>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</si>
  <si>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</si>
  <si>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</si>
  <si>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</si>
  <si>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</si>
  <si>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</si>
  <si>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</si>
  <si>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</si>
  <si>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</si>
  <si>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</si>
  <si>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</si>
  <si>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</si>
  <si>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</si>
  <si>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</si>
  <si>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</si>
  <si>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</si>
  <si>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</si>
  <si>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</si>
  <si>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</si>
  <si>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</si>
  <si>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</si>
  <si>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</si>
  <si>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</si>
  <si>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</si>
  <si>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</si>
  <si>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</si>
  <si>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</si>
  <si>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</si>
  <si>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</si>
  <si>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</si>
  <si>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</si>
  <si>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</si>
  <si>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</si>
  <si>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</si>
  <si>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</si>
  <si>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</si>
  <si>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</si>
  <si>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</si>
  <si>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</si>
  <si>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</si>
  <si>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</si>
  <si>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</si>
  <si>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</si>
  <si>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</si>
  <si>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</si>
  <si>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</si>
  <si>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</si>
  <si>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</si>
  <si>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</si>
  <si>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</si>
  <si>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</si>
  <si>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</si>
  <si>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</si>
  <si>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</si>
  <si>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</si>
  <si>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</si>
  <si>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</si>
  <si>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</si>
  <si>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</si>
  <si>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</si>
  <si>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</si>
  <si>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</si>
  <si>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</si>
  <si>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</si>
  <si>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</si>
  <si>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</si>
  <si>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</si>
  <si>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</si>
  <si>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</si>
  <si>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</si>
  <si>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</si>
  <si>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</si>
  <si>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</si>
  <si>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</si>
  <si>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</si>
  <si>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</si>
  <si>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</si>
  <si>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</si>
  <si>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</si>
  <si>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</si>
  <si>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</si>
  <si>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</si>
  <si>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</si>
  <si>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</si>
  <si>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</si>
  <si>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</si>
  <si>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</si>
  <si>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</si>
  <si>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</si>
  <si>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</si>
  <si>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</si>
  <si>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</si>
  <si>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</si>
  <si>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</si>
  <si>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</si>
  <si>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</si>
  <si>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</si>
  <si>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</si>
  <si>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</si>
  <si>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</si>
  <si>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</si>
  <si>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</si>
  <si>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</si>
  <si>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</si>
  <si>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</si>
  <si>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</si>
  <si>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</si>
  <si>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</si>
  <si>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</si>
  <si>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</si>
  <si>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</si>
  <si>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</si>
  <si>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</si>
  <si>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</si>
  <si>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</si>
  <si>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</si>
  <si>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</si>
  <si>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</si>
  <si>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</si>
  <si>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</si>
  <si>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</si>
  <si>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</si>
  <si>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</si>
  <si>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</si>
  <si>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</si>
  <si>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</si>
  <si>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</si>
  <si>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</si>
  <si>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</si>
  <si>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</si>
  <si>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</si>
  <si>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</si>
  <si>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</si>
  <si>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</si>
  <si>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</si>
  <si>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</si>
  <si>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</si>
  <si>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</si>
  <si>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</si>
  <si>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</si>
  <si>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</si>
  <si>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</si>
  <si>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</si>
  <si>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</si>
  <si>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</si>
  <si>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</si>
  <si>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</si>
  <si>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</si>
  <si>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</si>
  <si>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</si>
  <si>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</si>
  <si>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</si>
  <si>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</si>
  <si>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</si>
  <si>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</si>
  <si>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</si>
  <si>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</si>
  <si>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</si>
  <si>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</si>
  <si>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</si>
  <si>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</si>
  <si>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</si>
  <si>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</si>
  <si>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</si>
  <si>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</si>
  <si>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</si>
  <si>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</si>
  <si>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</si>
  <si>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</si>
  <si>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</si>
  <si>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</si>
  <si>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</si>
  <si>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</si>
  <si>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</si>
  <si>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</si>
  <si>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</si>
  <si>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</si>
  <si>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</si>
  <si>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</si>
  <si>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</si>
  <si>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</si>
  <si>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</si>
  <si>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</si>
  <si>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</si>
  <si>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</si>
  <si>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</si>
  <si>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</si>
  <si>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</si>
  <si>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</si>
  <si>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</si>
  <si>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</si>
  <si>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</si>
  <si>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</si>
  <si>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</si>
  <si>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</si>
  <si>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</si>
  <si>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</si>
  <si>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</si>
  <si>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</si>
  <si>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</si>
  <si>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</si>
  <si>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</si>
  <si>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</si>
  <si>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</si>
  <si>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</si>
  <si>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</si>
  <si>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</si>
  <si>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</si>
  <si>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</si>
  <si>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</si>
  <si>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</si>
  <si>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</si>
  <si>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</si>
  <si>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</si>
  <si>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</si>
  <si>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</si>
  <si>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</si>
  <si>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</si>
  <si>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</si>
  <si>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</si>
  <si>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</si>
  <si>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</si>
  <si>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</si>
  <si>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</si>
  <si>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</si>
  <si>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</si>
  <si>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</si>
  <si>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</si>
  <si>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</si>
  <si>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</si>
  <si>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</si>
  <si>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</si>
  <si>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</si>
  <si>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</si>
  <si>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</si>
  <si>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</si>
  <si>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</si>
  <si>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</si>
  <si>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</si>
  <si>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</si>
  <si>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</si>
  <si>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</si>
  <si>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</si>
  <si>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</si>
  <si>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</si>
  <si>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</si>
  <si>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</si>
  <si>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</si>
  <si>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</si>
  <si>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</si>
  <si>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</si>
  <si>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</si>
  <si>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</si>
  <si>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</si>
  <si>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</si>
  <si>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</si>
  <si>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</si>
  <si>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</si>
  <si>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</si>
  <si>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</si>
  <si>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</si>
  <si>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</si>
  <si>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</si>
  <si>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</si>
  <si>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</si>
  <si>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</si>
  <si>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</si>
  <si>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</si>
  <si>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</si>
  <si>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</si>
  <si>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</si>
  <si>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</si>
  <si>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</si>
  <si>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</si>
  <si>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</si>
  <si>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</si>
  <si>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</si>
  <si>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</si>
  <si>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</si>
  <si>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</si>
  <si>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</si>
  <si>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</si>
  <si>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</si>
  <si>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</si>
  <si>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</si>
  <si>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</si>
  <si>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</si>
  <si>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</si>
  <si>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</si>
  <si>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</si>
  <si>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</si>
  <si>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</si>
  <si>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</si>
  <si>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</si>
  <si>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</si>
  <si>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</si>
  <si>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</si>
  <si>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</si>
  <si>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</si>
  <si>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</si>
  <si>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</si>
  <si>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</si>
  <si>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</si>
  <si>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</si>
  <si>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</si>
  <si>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</si>
  <si>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</si>
  <si>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</si>
  <si>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</si>
  <si>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</si>
  <si>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</si>
  <si>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</si>
  <si>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</si>
  <si>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</si>
  <si>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</si>
  <si>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</si>
  <si>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</si>
  <si>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</si>
  <si>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</si>
  <si>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</si>
  <si>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</si>
  <si>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</si>
  <si>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</si>
  <si>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</si>
  <si>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</si>
  <si>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</si>
  <si>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</si>
  <si>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</si>
  <si>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</si>
  <si>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</si>
  <si>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</si>
  <si>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</si>
  <si>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</si>
  <si>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</si>
  <si>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</si>
  <si>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</si>
  <si>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</si>
  <si>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</si>
  <si>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</si>
  <si>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</si>
  <si>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</si>
  <si>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</si>
  <si>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</si>
  <si>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</si>
  <si>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</si>
  <si>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</si>
  <si>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</si>
  <si>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</si>
  <si>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</si>
  <si>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</si>
  <si>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</si>
  <si>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</si>
  <si>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</si>
  <si>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</si>
  <si>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</si>
  <si>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</si>
  <si>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</si>
  <si>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</si>
  <si>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</si>
  <si>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</si>
  <si>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</si>
  <si>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</si>
  <si>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</si>
  <si>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</si>
  <si>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</si>
  <si>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</si>
  <si>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</si>
  <si>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</si>
  <si>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</si>
  <si>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</si>
  <si>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</si>
  <si>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</si>
  <si>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</si>
  <si>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</si>
  <si>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</si>
  <si>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</si>
  <si>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</si>
  <si>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</si>
  <si>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</si>
  <si>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</si>
  <si>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</si>
  <si>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</si>
  <si>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</si>
  <si>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</si>
  <si>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</si>
  <si>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</si>
  <si>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</si>
  <si>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</si>
  <si>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</si>
  <si>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</si>
  <si>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</si>
  <si>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</si>
  <si>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</si>
  <si>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</si>
  <si>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</si>
  <si>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</si>
  <si>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</si>
  <si>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</si>
  <si>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</si>
  <si>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</si>
  <si>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</si>
  <si>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</si>
  <si>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</si>
  <si>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</si>
  <si>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</si>
  <si>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</si>
  <si>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</si>
  <si>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</si>
  <si>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</si>
  <si>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</si>
  <si>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</si>
  <si>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</si>
  <si>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</si>
  <si>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</si>
  <si>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</si>
  <si>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</si>
  <si>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</si>
  <si>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</si>
  <si>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</si>
  <si>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</si>
  <si>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</si>
  <si>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</si>
  <si>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</si>
  <si>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</si>
  <si>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</si>
  <si>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</si>
  <si>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</si>
  <si>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</si>
  <si>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</si>
  <si>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</si>
  <si>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</si>
  <si>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</si>
  <si>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</si>
  <si>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</si>
  <si>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</si>
  <si>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</si>
  <si>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</si>
  <si>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</si>
  <si>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</si>
  <si>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</si>
  <si>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</si>
  <si>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</si>
  <si>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</si>
  <si>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</si>
  <si>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</si>
  <si>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</si>
  <si>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</si>
  <si>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</si>
  <si>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</si>
  <si>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</si>
  <si>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</si>
  <si>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</si>
  <si>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</si>
  <si>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</si>
  <si>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</si>
  <si>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</si>
  <si>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</si>
  <si>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</si>
  <si>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</si>
  <si>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</si>
  <si>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</si>
  <si>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</si>
  <si>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</si>
  <si>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</si>
  <si>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</si>
  <si>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</si>
  <si>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</si>
  <si>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</si>
  <si>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</si>
  <si>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</si>
  <si>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</si>
  <si>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</si>
  <si>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</si>
  <si>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</si>
  <si>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</si>
  <si>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</si>
  <si>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</si>
  <si>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</si>
  <si>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</si>
  <si>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</si>
  <si>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</si>
  <si>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</si>
  <si>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</si>
  <si>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</si>
  <si>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</si>
  <si>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</si>
  <si>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</si>
  <si>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</si>
  <si>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</si>
  <si>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</si>
  <si>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</si>
  <si>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</si>
  <si>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</si>
  <si>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</si>
  <si>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</si>
  <si>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</si>
  <si>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</si>
  <si>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</si>
  <si>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</si>
  <si>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</si>
  <si>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</si>
  <si>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</si>
  <si>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</si>
  <si>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</si>
  <si>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</si>
  <si>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</si>
  <si>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</si>
  <si>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</si>
  <si>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</si>
  <si>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</si>
  <si>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</si>
  <si>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</si>
  <si>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</si>
  <si>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</si>
  <si>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</si>
  <si>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</si>
  <si>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</si>
  <si>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</si>
  <si>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</si>
  <si>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</si>
  <si>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</si>
  <si>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</si>
  <si>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</si>
  <si>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</si>
  <si>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</si>
  <si>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</si>
  <si>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</si>
  <si>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</si>
  <si>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</si>
  <si>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</si>
  <si>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</si>
  <si>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</si>
  <si>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</si>
  <si>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</si>
  <si>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</si>
  <si>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</si>
  <si>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</si>
  <si>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</si>
  <si>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</si>
  <si>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</si>
  <si>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</si>
  <si>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</si>
  <si>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</si>
  <si>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</si>
  <si>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</si>
  <si>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</si>
  <si>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</si>
  <si>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</si>
  <si>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</si>
  <si>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</si>
  <si>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</si>
  <si>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</si>
  <si>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</si>
  <si>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</si>
  <si>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</si>
  <si>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</si>
  <si>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</si>
  <si>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</si>
  <si>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</si>
  <si>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</si>
  <si>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</si>
  <si>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</si>
  <si>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</si>
  <si>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</si>
  <si>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</si>
  <si>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</si>
  <si>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</si>
  <si>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</si>
  <si>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</si>
  <si>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</si>
  <si>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</si>
  <si>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</si>
  <si>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</si>
  <si>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</si>
  <si>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</si>
  <si>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</si>
  <si>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</si>
  <si>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</si>
  <si>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</si>
  <si>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</si>
  <si>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</si>
  <si>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</si>
  <si>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</si>
  <si>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</si>
  <si>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</si>
  <si>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</si>
  <si>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</si>
  <si>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</si>
  <si>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</si>
  <si>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</si>
  <si>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</si>
  <si>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</si>
  <si>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</si>
  <si>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</si>
  <si>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</si>
  <si>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</si>
  <si>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</si>
  <si>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</si>
  <si>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</si>
  <si>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</si>
  <si>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</si>
  <si>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</si>
  <si>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</si>
  <si>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</si>
  <si>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</si>
  <si>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</si>
  <si>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</si>
  <si>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</si>
  <si>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</si>
  <si>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</si>
  <si>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</si>
  <si>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</si>
  <si>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</si>
  <si>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</si>
  <si>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</si>
  <si>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</si>
  <si>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</si>
  <si>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</si>
  <si>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</si>
  <si>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</si>
  <si>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</si>
  <si>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</si>
  <si>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</si>
  <si>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</si>
  <si>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</si>
  <si>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</si>
  <si>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</si>
  <si>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</si>
  <si>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</si>
  <si>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</si>
  <si>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</si>
  <si>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</si>
  <si>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</si>
  <si>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</si>
  <si>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</si>
  <si>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</si>
  <si>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</si>
  <si>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</si>
  <si>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</si>
  <si>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</si>
  <si>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</si>
  <si>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</si>
  <si>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</si>
  <si>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</si>
  <si>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</si>
  <si>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</si>
  <si>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</si>
  <si>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</si>
  <si>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</si>
  <si>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</si>
  <si>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</si>
  <si>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</si>
  <si>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</si>
  <si>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</si>
  <si>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</si>
  <si>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</si>
  <si>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</si>
  <si>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</si>
  <si>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</si>
  <si>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</si>
  <si>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</si>
  <si>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</si>
  <si>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</si>
  <si>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</si>
  <si>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</si>
  <si>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</si>
  <si>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</si>
  <si>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</si>
  <si>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</si>
  <si>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</si>
  <si>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</si>
  <si>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</si>
  <si>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</si>
  <si>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</si>
  <si>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</si>
  <si>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</si>
  <si>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</si>
  <si>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</si>
  <si>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</si>
  <si>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</si>
  <si>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</si>
  <si>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</si>
  <si>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</si>
  <si>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</si>
  <si>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</si>
  <si>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</si>
  <si>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</si>
  <si>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</si>
  <si>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</si>
  <si>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</si>
  <si>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</si>
  <si>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</si>
  <si>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</si>
  <si>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</si>
  <si>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</si>
  <si>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</si>
  <si>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</si>
  <si>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</si>
  <si>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</si>
  <si>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</si>
  <si>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</si>
  <si>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</si>
  <si>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</si>
  <si>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</si>
  <si>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</si>
  <si>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</si>
  <si>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</si>
  <si>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</si>
  <si>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</si>
  <si>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</si>
  <si>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</si>
  <si>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</si>
  <si>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</si>
  <si>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</si>
  <si>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</si>
  <si>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</si>
  <si>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</si>
  <si>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</si>
  <si>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</si>
  <si>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</si>
  <si>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</si>
  <si>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</si>
  <si>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</si>
  <si>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</si>
  <si>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</si>
  <si>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</si>
  <si>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</si>
  <si>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</si>
  <si>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</si>
  <si>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</si>
  <si>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</si>
  <si>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</si>
  <si>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</si>
  <si>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</si>
  <si>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</si>
  <si>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</si>
  <si>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</si>
  <si>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</si>
  <si>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</si>
  <si>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</si>
  <si>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</si>
  <si>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</si>
  <si>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</si>
  <si>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</si>
  <si>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</si>
  <si>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</si>
  <si>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</si>
  <si>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</si>
  <si>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</si>
  <si>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</si>
  <si>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</si>
  <si>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</si>
  <si>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</si>
  <si>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</si>
  <si>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</si>
  <si>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</si>
  <si>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</si>
  <si>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</si>
  <si>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</si>
  <si>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</si>
  <si>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</si>
  <si>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</si>
  <si>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</si>
  <si>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</si>
  <si>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</si>
  <si>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</si>
  <si>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</si>
  <si>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</si>
  <si>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</si>
  <si>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</si>
  <si>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</si>
  <si>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</si>
  <si>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</si>
  <si>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</si>
  <si>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</si>
  <si>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</si>
  <si>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</si>
  <si>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</si>
  <si>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</si>
  <si>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</si>
  <si>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</si>
  <si>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</si>
  <si>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</si>
  <si>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</si>
  <si>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</si>
  <si>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</si>
  <si>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</si>
  <si>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</si>
  <si>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</si>
  <si>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</si>
  <si>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</si>
  <si>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</si>
  <si>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</si>
  <si>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</si>
  <si>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</si>
  <si>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</si>
  <si>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</si>
  <si>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</si>
  <si>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</si>
  <si>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</si>
  <si>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</si>
  <si>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</si>
  <si>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</si>
  <si>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</si>
  <si>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</si>
  <si>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</si>
  <si>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</si>
  <si>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</si>
  <si>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</si>
  <si>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</si>
  <si>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</si>
  <si>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</si>
  <si>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</si>
  <si>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</si>
  <si>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</si>
  <si>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</si>
  <si>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</si>
  <si>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</si>
  <si>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</si>
  <si>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</si>
  <si>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</si>
  <si>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</si>
  <si>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</si>
  <si>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</si>
  <si>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</si>
  <si>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</si>
  <si>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</si>
  <si>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</si>
  <si>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</si>
  <si>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</si>
  <si>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</si>
  <si>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</si>
  <si>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</si>
  <si>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</si>
  <si>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</si>
  <si>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</si>
  <si>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</si>
  <si>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</si>
  <si>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</si>
  <si>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</si>
  <si>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</si>
  <si>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</si>
  <si>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</si>
  <si>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</si>
  <si>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</si>
  <si>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</si>
  <si>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</si>
  <si>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</si>
  <si>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</si>
  <si>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</si>
  <si>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</si>
  <si>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</si>
  <si>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</si>
  <si>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</si>
  <si>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</si>
  <si>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</si>
  <si>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</si>
  <si>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</si>
  <si>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</si>
  <si>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</si>
  <si>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</si>
  <si>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</si>
  <si>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</si>
  <si>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</si>
  <si>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</si>
  <si>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</si>
  <si>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</si>
  <si>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</si>
  <si>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</si>
  <si>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</si>
  <si>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</si>
  <si>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</si>
  <si>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</si>
  <si>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</si>
  <si>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</si>
  <si>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</si>
  <si>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</si>
  <si>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</si>
  <si>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</si>
  <si>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</si>
  <si>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</si>
  <si>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</si>
  <si>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</si>
  <si>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</si>
  <si>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</si>
  <si>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</si>
  <si>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</si>
  <si>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</si>
  <si>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</si>
  <si>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</si>
  <si>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</si>
  <si>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</si>
  <si>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</si>
  <si>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</si>
  <si>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</si>
  <si>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</si>
  <si>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</si>
  <si>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</si>
  <si>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</si>
  <si>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</si>
  <si>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</si>
  <si>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</si>
  <si>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</si>
  <si>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</si>
  <si>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</si>
  <si>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</si>
  <si>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</si>
  <si>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</si>
  <si>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</si>
  <si>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</si>
  <si>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</si>
  <si>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</si>
  <si>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</si>
  <si>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</si>
  <si>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</si>
  <si>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</si>
  <si>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</si>
  <si>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</si>
  <si>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</si>
  <si>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</si>
  <si>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</si>
  <si>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</si>
  <si>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</si>
  <si>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</si>
  <si>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</si>
  <si>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</si>
  <si>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</si>
  <si>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</si>
  <si>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</si>
  <si>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</si>
  <si>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</si>
  <si>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</si>
  <si>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</si>
  <si>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</si>
  <si>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</si>
  <si>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</si>
  <si>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</si>
  <si>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</si>
  <si>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</si>
  <si>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</si>
  <si>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</si>
  <si>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</si>
  <si>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</si>
  <si>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</si>
  <si>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</si>
  <si>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</si>
  <si>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</si>
  <si>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</si>
  <si>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</si>
  <si>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</si>
  <si>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</si>
  <si>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</si>
  <si>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</si>
  <si>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</si>
  <si>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</si>
  <si>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</si>
  <si>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</si>
  <si>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</si>
  <si>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</si>
  <si>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</si>
  <si>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</si>
  <si>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</si>
  <si>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</si>
  <si>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</si>
  <si>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</si>
  <si>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</si>
  <si>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</si>
  <si>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</si>
  <si>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</si>
  <si>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</si>
  <si>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</si>
  <si>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</si>
  <si>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</si>
  <si>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</si>
  <si>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</si>
  <si>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</si>
  <si>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</si>
  <si>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</si>
  <si>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</si>
  <si>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</si>
  <si>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</si>
  <si>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</si>
  <si>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</si>
  <si>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</si>
  <si>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</si>
  <si>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</si>
  <si>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</si>
  <si>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</si>
  <si>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</si>
  <si>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</si>
  <si>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</si>
  <si>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</si>
  <si>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</si>
  <si>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</si>
  <si>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</si>
  <si>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</si>
  <si>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</si>
  <si>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</si>
  <si>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</si>
  <si>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</si>
  <si>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</si>
  <si>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</si>
  <si>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</si>
  <si>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</si>
  <si>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</si>
  <si>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</si>
  <si>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</si>
  <si>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</si>
  <si>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</si>
  <si>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</si>
  <si>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</si>
  <si>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</si>
  <si>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</si>
  <si>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</si>
  <si>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</si>
  <si>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</si>
  <si>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</si>
  <si>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</si>
  <si>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</si>
  <si>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</si>
  <si>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</si>
  <si>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</si>
  <si>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</si>
  <si>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</si>
  <si>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</si>
  <si>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</si>
  <si>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</si>
  <si>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</si>
  <si>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</si>
  <si>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</si>
  <si>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</si>
  <si>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</si>
  <si>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</si>
  <si>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</si>
  <si>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</si>
  <si>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</si>
  <si>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</si>
  <si>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</si>
  <si>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</si>
  <si>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</si>
  <si>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</si>
  <si>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</si>
  <si>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</si>
  <si>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</si>
  <si>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</si>
  <si>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</si>
  <si>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</si>
  <si>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</si>
  <si>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</si>
  <si>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</si>
  <si>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</si>
  <si>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</si>
  <si>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</si>
  <si>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</si>
  <si>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</si>
  <si>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</si>
  <si>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</si>
  <si>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</si>
  <si>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</si>
  <si>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</si>
  <si>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</si>
  <si>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</si>
  <si>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</si>
  <si>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</si>
  <si>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</si>
  <si>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</si>
  <si>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</si>
  <si>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</si>
  <si>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</si>
  <si>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</si>
  <si>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</si>
  <si>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</si>
  <si>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</si>
  <si>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</si>
  <si>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</si>
  <si>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</si>
  <si>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</si>
  <si>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</si>
  <si>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</si>
  <si>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</si>
  <si>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</si>
  <si>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</si>
  <si>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</si>
  <si>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</si>
  <si>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</si>
  <si>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</si>
  <si>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</si>
  <si>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</si>
  <si>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</si>
  <si>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</si>
  <si>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</si>
  <si>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</si>
  <si>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</si>
  <si>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</si>
  <si>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</si>
  <si>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</si>
  <si>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</si>
  <si>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</si>
  <si>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</si>
  <si>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</si>
  <si>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</si>
  <si>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</si>
  <si>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</si>
  <si>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</si>
  <si>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</si>
  <si>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</si>
  <si>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</si>
  <si>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</si>
  <si>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</si>
  <si>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</si>
  <si>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</si>
  <si>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</si>
  <si>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</si>
  <si>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</si>
  <si>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</si>
  <si>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</si>
  <si>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</si>
  <si>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</si>
  <si>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</si>
  <si>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</si>
  <si>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</si>
  <si>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</si>
  <si>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</si>
  <si>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</si>
  <si>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</si>
  <si>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</si>
  <si>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</si>
  <si>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</si>
  <si>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</si>
  <si>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</si>
  <si>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</si>
  <si>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</si>
  <si>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</si>
  <si>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</si>
  <si>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</si>
  <si>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</si>
  <si>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</si>
  <si>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</si>
  <si>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</si>
  <si>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</si>
  <si>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</si>
  <si>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</si>
  <si>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</si>
  <si>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</si>
  <si>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</si>
  <si>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</si>
  <si>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</si>
  <si>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</si>
  <si>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</si>
  <si>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</si>
  <si>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</si>
  <si>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</si>
  <si>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</si>
  <si>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</si>
  <si>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</si>
  <si>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</si>
  <si>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</si>
  <si>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</si>
  <si>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</si>
  <si>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</si>
  <si>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</si>
  <si>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</si>
  <si>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</si>
  <si>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</si>
  <si>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</si>
  <si>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</si>
  <si>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</si>
  <si>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</si>
  <si>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</si>
  <si>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</si>
  <si>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</si>
  <si>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</si>
  <si>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</si>
  <si>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</si>
  <si>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</si>
  <si>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</si>
  <si>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</si>
  <si>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</si>
  <si>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</si>
  <si>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</si>
  <si>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</si>
  <si>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</si>
  <si>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</si>
  <si>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</si>
  <si>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</si>
  <si>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</si>
  <si>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</si>
  <si>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</si>
  <si>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</si>
  <si>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</si>
  <si>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</si>
  <si>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</si>
  <si>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</si>
  <si>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</si>
  <si>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</si>
  <si>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</si>
  <si>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</si>
  <si>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</si>
  <si>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</si>
  <si>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</si>
  <si>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</si>
  <si>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</si>
  <si>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</si>
  <si>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</si>
  <si>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</si>
  <si>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</si>
  <si>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</si>
  <si>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</si>
  <si>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</si>
  <si>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</si>
  <si>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</si>
  <si>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</si>
  <si>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</si>
  <si>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</si>
  <si>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</si>
  <si>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</si>
  <si>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</si>
  <si>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</si>
  <si>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</si>
  <si>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</si>
  <si>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</si>
  <si>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</si>
  <si>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</si>
  <si>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</si>
  <si>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</si>
  <si>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</si>
  <si>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</si>
  <si>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</si>
  <si>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</si>
  <si>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</si>
  <si>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</si>
  <si>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</si>
  <si>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</si>
  <si>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</si>
  <si>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</si>
  <si>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</si>
  <si>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</si>
  <si>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</si>
  <si>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</si>
  <si>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</si>
  <si>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</si>
  <si>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</si>
  <si>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</si>
  <si>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</si>
  <si>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</si>
  <si>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</si>
  <si>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</si>
  <si>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</si>
  <si>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</si>
  <si>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</si>
  <si>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</si>
  <si>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</si>
  <si>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</si>
  <si>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</si>
  <si>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</si>
  <si>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</si>
  <si>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</si>
  <si>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</si>
  <si>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</si>
  <si>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</si>
  <si>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</si>
  <si>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</si>
  <si>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</si>
  <si>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</si>
  <si>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</si>
  <si>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</si>
  <si>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</si>
  <si>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</si>
  <si>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</si>
  <si>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</si>
  <si>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</si>
  <si>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</si>
  <si>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</si>
  <si>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</si>
  <si>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</si>
  <si>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</si>
  <si>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</si>
  <si>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</si>
  <si>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</si>
  <si>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</si>
  <si>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</si>
  <si>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</si>
  <si>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</si>
  <si>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</si>
  <si>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</si>
  <si>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</si>
  <si>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</si>
  <si>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</si>
  <si>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</si>
  <si>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</si>
  <si>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</si>
  <si>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</si>
  <si>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</si>
  <si>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</si>
  <si>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</si>
  <si>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</si>
  <si>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</si>
  <si>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</si>
  <si>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</si>
  <si>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</si>
  <si>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</si>
  <si>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</si>
  <si>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</si>
  <si>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</si>
  <si>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</si>
  <si>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</si>
  <si>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</si>
  <si>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</si>
  <si>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</si>
  <si>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</si>
  <si>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</si>
  <si>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</si>
  <si>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</si>
  <si>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</si>
  <si>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</si>
  <si>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</si>
  <si>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</si>
  <si>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</si>
  <si>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</si>
  <si>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</si>
  <si>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</si>
  <si>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</si>
  <si>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</si>
  <si>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</si>
  <si>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</si>
  <si>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</si>
  <si>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</si>
  <si>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</si>
  <si>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</si>
  <si>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</si>
  <si>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</si>
  <si>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</si>
  <si>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</si>
  <si>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</si>
  <si>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</si>
  <si>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</si>
  <si>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</si>
  <si>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</si>
  <si>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</si>
  <si>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</si>
  <si>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</si>
  <si>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</si>
  <si>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</si>
  <si>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</si>
  <si>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</si>
  <si>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</si>
  <si>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</si>
  <si>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</si>
  <si>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</si>
  <si>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</si>
  <si>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</si>
  <si>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</si>
  <si>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</si>
  <si>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</si>
  <si>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</si>
  <si>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</si>
  <si>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</si>
  <si>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</si>
  <si>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</si>
  <si>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</si>
  <si>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</si>
  <si>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</si>
  <si>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</si>
  <si>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</si>
  <si>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</si>
  <si>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</si>
  <si>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</si>
  <si>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</si>
  <si>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</si>
  <si>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</si>
  <si>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</si>
  <si>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</si>
  <si>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</si>
  <si>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</si>
  <si>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</si>
  <si>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</si>
  <si>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</si>
  <si>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</si>
  <si>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</si>
  <si>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</si>
  <si>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</si>
  <si>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</si>
  <si>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</si>
  <si>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</si>
  <si>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</si>
  <si>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</si>
  <si>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</si>
  <si>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</si>
  <si>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</si>
  <si>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</si>
  <si>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</si>
  <si>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</si>
  <si>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</si>
  <si>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</si>
  <si>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</si>
  <si>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</si>
  <si>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</si>
  <si>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</si>
  <si>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</si>
  <si>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</si>
  <si>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</si>
  <si>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</si>
  <si>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</si>
  <si>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</si>
  <si>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</si>
  <si>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</si>
  <si>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</si>
  <si>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</si>
  <si>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</si>
  <si>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</si>
  <si>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</si>
  <si>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</si>
  <si>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</si>
  <si>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</si>
  <si>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</si>
  <si>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</si>
  <si>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</si>
  <si>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</si>
  <si>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</si>
  <si>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</si>
  <si>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</si>
  <si>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</si>
  <si>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</si>
  <si>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</si>
  <si>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</si>
  <si>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</si>
  <si>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</si>
  <si>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</si>
  <si>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</si>
  <si>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</si>
  <si>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</si>
  <si>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</si>
  <si>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</si>
  <si>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</si>
  <si>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</si>
  <si>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</si>
  <si>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</si>
  <si>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</si>
  <si>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</si>
  <si>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</si>
  <si>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</si>
  <si>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</si>
  <si>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</si>
  <si>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</si>
  <si>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</si>
  <si>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</si>
  <si>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</si>
  <si>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</si>
  <si>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</si>
  <si>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</si>
  <si>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</si>
  <si>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</si>
  <si>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</si>
  <si>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</si>
  <si>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</si>
  <si>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</si>
  <si>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</si>
  <si>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</si>
  <si>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</si>
  <si>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</si>
  <si>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</si>
  <si>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</si>
  <si>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</si>
  <si>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</si>
  <si>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</si>
  <si>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</si>
  <si>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</si>
  <si>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</si>
  <si>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</si>
  <si>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</si>
  <si>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</si>
  <si>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</si>
  <si>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</si>
  <si>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</si>
  <si>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</si>
  <si>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</si>
  <si>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</si>
  <si>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</si>
  <si>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</si>
  <si>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</si>
  <si>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</si>
  <si>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</si>
  <si>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</si>
  <si>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</si>
  <si>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</si>
  <si>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</si>
  <si>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</si>
  <si>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</si>
  <si>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</si>
  <si>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</si>
  <si>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</si>
  <si>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</si>
  <si>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</si>
  <si>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</si>
  <si>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</si>
  <si>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</si>
  <si>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</si>
  <si>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</si>
  <si>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</si>
  <si>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</si>
  <si>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</si>
  <si>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</si>
  <si>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</si>
  <si>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</si>
  <si>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</si>
  <si>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</si>
  <si>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</si>
  <si>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</si>
  <si>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</si>
  <si>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</si>
  <si>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</si>
  <si>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</si>
  <si>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</si>
  <si>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</si>
  <si>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</si>
  <si>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</si>
  <si>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</si>
  <si>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</si>
  <si>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</si>
  <si>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</si>
  <si>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</si>
  <si>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</si>
  <si>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</si>
  <si>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</si>
  <si>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</si>
  <si>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</si>
  <si>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</si>
  <si>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</si>
  <si>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</si>
  <si>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</si>
  <si>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</si>
  <si>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</si>
  <si>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</si>
  <si>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</si>
  <si>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</si>
  <si>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</si>
  <si>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</si>
  <si>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</si>
  <si>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</si>
  <si>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</si>
  <si>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</si>
  <si>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</si>
  <si>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</si>
  <si>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</si>
  <si>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</si>
  <si>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</si>
  <si>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</si>
  <si>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</si>
  <si>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</si>
  <si>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</si>
  <si>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</si>
  <si>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</si>
  <si>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</si>
  <si>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</si>
  <si>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</si>
  <si>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</si>
  <si>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</si>
  <si>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</si>
  <si>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</si>
  <si>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</si>
  <si>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</si>
  <si>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</si>
  <si>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</si>
  <si>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</si>
  <si>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</si>
  <si>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</si>
  <si>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</si>
  <si>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</si>
  <si>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</si>
  <si>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</si>
  <si>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</si>
  <si>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</si>
  <si>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</si>
  <si>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</si>
  <si>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</si>
  <si>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</si>
  <si>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</si>
  <si>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</si>
  <si>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</si>
  <si>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</si>
  <si>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</si>
  <si>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</si>
  <si>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</si>
  <si>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</si>
  <si>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</si>
  <si>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</si>
  <si>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</si>
  <si>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</si>
  <si>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</si>
  <si>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</si>
  <si>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</si>
  <si>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</si>
  <si>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</si>
  <si>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</si>
  <si>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</si>
  <si>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</si>
  <si>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</si>
  <si>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</si>
  <si>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</si>
  <si>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</si>
  <si>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</si>
  <si>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</si>
  <si>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</si>
  <si>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</si>
  <si>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</si>
  <si>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</si>
  <si>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</si>
  <si>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</si>
  <si>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</si>
  <si>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</si>
  <si>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</si>
  <si>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</si>
  <si>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</si>
  <si>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</si>
  <si>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</si>
  <si>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</si>
  <si>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</si>
  <si>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</si>
  <si>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</si>
  <si>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</si>
  <si>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</si>
  <si>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</si>
  <si>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</si>
  <si>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</si>
  <si>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</si>
  <si>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</si>
  <si>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</si>
  <si>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</si>
  <si>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</si>
  <si>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</si>
  <si>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</si>
  <si>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</si>
  <si>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</si>
  <si>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</si>
  <si>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</si>
  <si>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</si>
  <si>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</si>
  <si>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</si>
  <si>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</si>
  <si>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</si>
  <si>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</si>
  <si>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</si>
  <si>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</si>
  <si>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</si>
  <si>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</si>
  <si>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</si>
  <si>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</si>
  <si>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</si>
  <si>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</si>
  <si>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</si>
  <si>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</si>
  <si>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</si>
  <si>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</si>
  <si>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</si>
  <si>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</si>
  <si>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</si>
  <si>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</si>
  <si>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</si>
  <si>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</si>
  <si>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</si>
  <si>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</si>
  <si>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</si>
  <si>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</si>
  <si>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</si>
  <si>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</si>
  <si>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</si>
  <si>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</si>
  <si>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</si>
  <si>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</si>
  <si>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</si>
  <si>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</si>
  <si>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</si>
  <si>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</si>
  <si>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</si>
  <si>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</si>
  <si>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</si>
  <si>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</si>
  <si>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</si>
  <si>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</si>
  <si>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</si>
  <si>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</si>
  <si>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</si>
  <si>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</si>
  <si>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</si>
  <si>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</si>
  <si>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</si>
  <si>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</si>
  <si>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</si>
  <si>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</si>
  <si>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</si>
  <si>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</si>
  <si>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</si>
  <si>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</si>
  <si>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</si>
  <si>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</si>
  <si>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</si>
  <si>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</si>
  <si>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</si>
  <si>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</si>
  <si>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</si>
  <si>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</si>
  <si>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</si>
  <si>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</si>
  <si>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</si>
  <si>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</si>
  <si>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</si>
  <si>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</si>
  <si>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</si>
  <si>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</si>
  <si>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</si>
  <si>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</si>
  <si>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</si>
  <si>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</si>
  <si>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</si>
  <si>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</si>
  <si>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</si>
  <si>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</si>
  <si>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</si>
  <si>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</si>
  <si>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</si>
  <si>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</si>
  <si>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</si>
  <si>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</si>
  <si>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</si>
  <si>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</si>
  <si>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</si>
  <si>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</si>
  <si>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</si>
  <si>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</si>
  <si>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</si>
  <si>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</si>
  <si>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</si>
  <si>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</si>
  <si>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</si>
  <si>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</si>
  <si>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</si>
  <si>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</si>
  <si>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</si>
  <si>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</si>
  <si>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</si>
  <si>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</si>
  <si>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</si>
  <si>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</si>
  <si>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</si>
  <si>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</si>
  <si>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</si>
  <si>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</si>
  <si>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</si>
  <si>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</si>
  <si>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</si>
  <si>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</si>
  <si>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</si>
  <si>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</si>
  <si>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</si>
  <si>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</si>
  <si>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</si>
  <si>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</si>
  <si>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</si>
  <si>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</si>
  <si>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</si>
  <si>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</si>
  <si>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</si>
  <si>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</si>
  <si>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</si>
  <si>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</si>
  <si>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</si>
  <si>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</si>
  <si>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</si>
  <si>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</si>
  <si>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</si>
  <si>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</si>
  <si>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</si>
  <si>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</si>
  <si>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</si>
  <si>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</si>
  <si>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</si>
  <si>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</si>
  <si>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</si>
  <si>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</si>
  <si>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</si>
  <si>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</si>
  <si>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</si>
  <si>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</si>
  <si>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</si>
  <si>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</si>
  <si>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</si>
  <si>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</si>
  <si>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</si>
  <si>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</si>
  <si>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</si>
  <si>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</si>
  <si>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</si>
  <si>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</si>
  <si>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</si>
  <si>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</si>
  <si>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</si>
  <si>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</si>
  <si>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</si>
  <si>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</si>
  <si>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</si>
  <si>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</si>
  <si>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</si>
  <si>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</si>
  <si>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</si>
  <si>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</si>
  <si>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</si>
  <si>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</si>
  <si>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</si>
  <si>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</si>
  <si>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</si>
  <si>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</si>
  <si>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</si>
  <si>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</si>
  <si>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</si>
  <si>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</si>
  <si>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</si>
  <si>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</si>
  <si>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</si>
  <si>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</si>
  <si>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</si>
  <si>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</si>
  <si>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</si>
  <si>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</si>
  <si>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</si>
  <si>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</si>
  <si>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</si>
  <si>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</si>
  <si>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</si>
  <si>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</si>
  <si>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</si>
  <si>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</si>
  <si>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</si>
  <si>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</si>
  <si>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</si>
  <si>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</si>
  <si>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</si>
  <si>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</si>
  <si>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</si>
  <si>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</si>
  <si>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</si>
  <si>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</si>
  <si>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</si>
  <si>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</si>
  <si>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</si>
  <si>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</si>
  <si>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</si>
  <si>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</si>
  <si>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</si>
  <si>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</si>
  <si>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</si>
  <si>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</si>
  <si>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</si>
  <si>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</si>
  <si>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</si>
  <si>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</si>
  <si>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</si>
  <si>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</si>
  <si>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</si>
  <si>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</si>
  <si>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</si>
  <si>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</si>
  <si>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</si>
  <si>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</si>
  <si>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</si>
  <si>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</si>
  <si>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</si>
  <si>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</si>
  <si>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</si>
  <si>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</si>
  <si>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</si>
  <si>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</si>
  <si>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</si>
  <si>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</si>
  <si>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</si>
  <si>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</si>
  <si>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</si>
  <si>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</si>
  <si>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</si>
  <si>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</si>
  <si>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</si>
  <si>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</si>
  <si>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</si>
  <si>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</si>
  <si>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</si>
  <si>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</si>
  <si>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</si>
  <si>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</si>
  <si>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</si>
  <si>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</si>
  <si>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</si>
  <si>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</si>
  <si>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</si>
  <si>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</si>
  <si>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</si>
  <si>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</si>
  <si>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</si>
  <si>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</si>
  <si>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</si>
  <si>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</si>
  <si>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</si>
  <si>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</si>
  <si>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</si>
  <si>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</si>
  <si>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</si>
  <si>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</si>
  <si>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</si>
  <si>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</si>
  <si>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</si>
  <si>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</si>
  <si>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</si>
  <si>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</si>
  <si>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</si>
  <si>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</si>
  <si>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</si>
  <si>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</si>
  <si>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</si>
  <si>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</si>
  <si>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</si>
  <si>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</si>
  <si>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</si>
  <si>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</si>
  <si>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</si>
  <si>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</si>
  <si>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</si>
  <si>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</si>
  <si>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</si>
  <si>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</si>
  <si>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</si>
  <si>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</si>
  <si>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</si>
  <si>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</si>
  <si>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</si>
  <si>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</si>
  <si>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</si>
  <si>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</si>
  <si>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</si>
  <si>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</si>
  <si>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</si>
  <si>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</si>
  <si>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</si>
  <si>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</si>
  <si>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</si>
  <si>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</si>
  <si>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</si>
  <si>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</si>
  <si>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</si>
  <si>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</si>
  <si>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</si>
  <si>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</si>
  <si>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</si>
  <si>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</si>
  <si>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</si>
  <si>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</si>
  <si>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</si>
  <si>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</si>
  <si>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</si>
  <si>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</si>
  <si>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</si>
  <si>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</si>
  <si>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</si>
  <si>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</si>
  <si>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</si>
  <si>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</si>
  <si>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</si>
  <si>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</si>
  <si>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</si>
  <si>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</si>
  <si>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</si>
  <si>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</si>
  <si>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</si>
  <si>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</si>
  <si>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</si>
  <si>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</si>
  <si>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</si>
  <si>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</si>
  <si>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</si>
  <si>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</si>
  <si>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</si>
  <si>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</si>
  <si>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</si>
  <si>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</si>
  <si>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</si>
  <si>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</si>
  <si>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</si>
  <si>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</si>
  <si>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</si>
  <si>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</si>
  <si>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</si>
  <si>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</si>
  <si>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</si>
  <si>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</si>
  <si>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</si>
  <si>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</si>
  <si>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</si>
  <si>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</si>
  <si>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</si>
  <si>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</si>
  <si>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</si>
  <si>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</si>
  <si>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</si>
  <si>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</si>
  <si>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</si>
  <si>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</si>
  <si>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</si>
  <si>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</si>
  <si>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</si>
  <si>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</si>
  <si>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</si>
  <si>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</si>
  <si>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</si>
  <si>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</si>
  <si>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</si>
  <si>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</si>
  <si>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</si>
  <si>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</si>
  <si>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</si>
  <si>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</si>
  <si>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</si>
  <si>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</si>
  <si>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</si>
  <si>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</si>
  <si>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</si>
  <si>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</si>
  <si>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</si>
  <si>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</si>
  <si>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</si>
  <si>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</si>
  <si>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</si>
  <si>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</si>
  <si>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</si>
  <si>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</si>
  <si>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</si>
  <si>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</si>
  <si>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</si>
  <si>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</si>
  <si>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</si>
  <si>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</si>
  <si>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</si>
  <si>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</si>
  <si>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</si>
  <si>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</si>
  <si>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</si>
  <si>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</si>
  <si>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</si>
  <si>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</si>
  <si>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</si>
  <si>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</si>
  <si>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</si>
  <si>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</si>
  <si>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</si>
  <si>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</si>
  <si>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</si>
  <si>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</si>
  <si>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</si>
  <si>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</si>
  <si>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</si>
  <si>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</si>
  <si>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</si>
  <si>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</si>
  <si>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</si>
  <si>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</si>
  <si>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</si>
  <si>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</si>
  <si>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</si>
  <si>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</si>
  <si>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</si>
  <si>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</si>
  <si>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</si>
  <si>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</si>
  <si>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</si>
  <si>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</si>
  <si>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</si>
  <si>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</si>
  <si>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</si>
  <si>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</si>
  <si>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</si>
  <si>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</si>
  <si>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</si>
  <si>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</si>
  <si>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</si>
  <si>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</si>
  <si>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</si>
  <si>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</si>
  <si>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</si>
  <si>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</si>
  <si>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</si>
  <si>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</si>
  <si>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</si>
  <si>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</si>
  <si>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</si>
  <si>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</si>
  <si>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</si>
  <si>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</si>
  <si>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</si>
  <si>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</si>
  <si>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</si>
  <si>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</si>
  <si>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</si>
  <si>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</si>
  <si>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</si>
  <si>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</si>
  <si>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</si>
  <si>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</si>
  <si>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</si>
  <si>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</si>
  <si>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</si>
  <si>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</si>
  <si>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</si>
  <si>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</si>
  <si>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</si>
  <si>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</si>
  <si>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</si>
  <si>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</si>
  <si>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</si>
  <si>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</si>
  <si>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</si>
  <si>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</si>
  <si>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</si>
  <si>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</si>
  <si>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</si>
  <si>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</si>
  <si>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</si>
  <si>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</si>
  <si>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</si>
  <si>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</si>
  <si>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</si>
  <si>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</si>
  <si>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</si>
  <si>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</si>
  <si>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</si>
  <si>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</si>
  <si>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</si>
  <si>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</si>
  <si>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</si>
  <si>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</si>
  <si>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</si>
  <si>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</si>
  <si>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</si>
  <si>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</si>
  <si>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</si>
  <si>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</si>
  <si>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</si>
  <si>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</si>
  <si>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</si>
  <si>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</si>
  <si>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</si>
  <si>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</si>
  <si>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</si>
  <si>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</si>
  <si>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</si>
  <si>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</si>
  <si>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</si>
  <si>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</si>
  <si>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</si>
  <si>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</si>
  <si>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</si>
  <si>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</si>
  <si>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</si>
  <si>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</si>
  <si>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</si>
  <si>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</si>
  <si>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</si>
  <si>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</si>
  <si>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</si>
  <si>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</si>
  <si>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</si>
  <si>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</si>
  <si>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</si>
  <si>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</si>
  <si>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</si>
  <si>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</si>
  <si>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</si>
  <si>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</si>
  <si>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</si>
  <si>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</si>
  <si>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</si>
  <si>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</si>
  <si>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</si>
  <si>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</si>
  <si>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</si>
  <si>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</si>
  <si>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</si>
  <si>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</si>
  <si>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</si>
  <si>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</si>
  <si>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</si>
  <si>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</si>
  <si>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</si>
  <si>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</si>
  <si>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</si>
  <si>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</si>
  <si>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</si>
  <si>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</si>
  <si>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</si>
  <si>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</si>
  <si>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</si>
  <si>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</si>
  <si>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</si>
  <si>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</si>
  <si>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</si>
  <si>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</si>
  <si>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</si>
  <si>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</si>
  <si>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</si>
  <si>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</si>
  <si>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</si>
  <si>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</si>
  <si>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</si>
  <si>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</si>
  <si>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</si>
  <si>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</si>
  <si>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</si>
  <si>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</si>
  <si>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</si>
  <si>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</si>
  <si>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</si>
  <si>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</si>
  <si>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</si>
  <si>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</si>
  <si>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</si>
  <si>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</si>
  <si>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</si>
  <si>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</si>
  <si>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</si>
  <si>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</si>
  <si>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</si>
  <si>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</si>
  <si>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</si>
  <si>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</si>
  <si>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</si>
  <si>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</si>
  <si>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</si>
  <si>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</si>
  <si>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</si>
  <si>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</si>
  <si>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</si>
  <si>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</si>
  <si>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</si>
  <si>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</si>
  <si>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</si>
  <si>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</si>
  <si>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</si>
  <si>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</si>
  <si>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</si>
  <si>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</si>
  <si>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</si>
  <si>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</si>
  <si>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</si>
  <si>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</si>
  <si>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</si>
  <si>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</si>
  <si>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</si>
  <si>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</si>
  <si>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</si>
  <si>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</si>
  <si>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</si>
  <si>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</si>
  <si>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</si>
  <si>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</si>
  <si>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</si>
  <si>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</si>
  <si>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</si>
  <si>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</si>
  <si>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</si>
  <si>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</si>
  <si>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</si>
  <si>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</si>
  <si>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</si>
  <si>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</si>
  <si>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</si>
  <si>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</si>
  <si>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</si>
  <si>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</si>
  <si>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</si>
  <si>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</si>
  <si>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</si>
  <si>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</si>
  <si>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</si>
  <si>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</si>
  <si>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</si>
  <si>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</si>
  <si>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</si>
  <si>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</si>
  <si>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</si>
  <si>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</si>
  <si>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</si>
  <si>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</si>
  <si>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</si>
  <si>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</si>
  <si>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</si>
  <si>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</si>
  <si>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</si>
  <si>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</si>
  <si>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</si>
  <si>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</si>
  <si>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</si>
  <si>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</si>
  <si>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</si>
  <si>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</si>
  <si>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</si>
  <si>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</si>
  <si>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</si>
  <si>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</si>
  <si>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</si>
  <si>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</si>
  <si>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</si>
  <si>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</si>
  <si>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</si>
  <si>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</si>
  <si>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</si>
  <si>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</si>
  <si>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</si>
  <si>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</si>
  <si>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</si>
  <si>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</si>
  <si>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</si>
  <si>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</si>
  <si>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</si>
  <si>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</si>
  <si>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</si>
  <si>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</si>
  <si>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</si>
  <si>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</si>
  <si>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</si>
  <si>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</si>
  <si>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</si>
  <si>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</si>
  <si>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</si>
  <si>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</si>
  <si>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</si>
  <si>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</si>
  <si>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</si>
  <si>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</si>
  <si>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</si>
  <si>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</si>
  <si>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</si>
  <si>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</si>
  <si>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</si>
  <si>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</si>
  <si>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</si>
  <si>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</si>
  <si>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</si>
  <si>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</si>
  <si>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</si>
  <si>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</si>
  <si>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</si>
  <si>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</si>
  <si>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</si>
  <si>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</si>
  <si>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</si>
  <si>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</si>
  <si>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</si>
  <si>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</si>
  <si>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</si>
  <si>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</si>
  <si>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</si>
  <si>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</si>
  <si>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</si>
  <si>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</si>
  <si>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</si>
  <si>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</si>
  <si>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</si>
  <si>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</si>
  <si>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</si>
  <si>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</si>
  <si>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</si>
  <si>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</si>
  <si>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</si>
  <si>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</si>
  <si>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</si>
  <si>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</si>
  <si>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</si>
  <si>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</si>
  <si>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</si>
  <si>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</si>
  <si>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</si>
  <si>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</si>
  <si>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</si>
  <si>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</si>
  <si>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</si>
  <si>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</si>
  <si>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</si>
  <si>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</si>
  <si>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</si>
  <si>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</si>
  <si>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</si>
  <si>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</si>
  <si>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</si>
  <si>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</si>
  <si>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</si>
  <si>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</si>
  <si>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</si>
  <si>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</si>
  <si>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</si>
  <si>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</si>
  <si>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</si>
  <si>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</si>
  <si>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</si>
  <si>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</si>
  <si>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</si>
  <si>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</si>
  <si>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</si>
  <si>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</si>
  <si>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</si>
  <si>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</si>
  <si>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</si>
  <si>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</si>
  <si>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</si>
  <si>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</si>
  <si>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</si>
  <si>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</si>
  <si>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</si>
  <si>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</si>
  <si>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</si>
  <si>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</si>
  <si>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</si>
  <si>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</si>
  <si>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</si>
  <si>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</si>
  <si>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</si>
  <si>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</si>
  <si>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</si>
  <si>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</si>
  <si>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</si>
  <si>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</si>
  <si>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</si>
  <si>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</si>
  <si>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</si>
  <si>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</si>
  <si>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</si>
  <si>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</si>
  <si>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</si>
  <si>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</si>
  <si>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</si>
  <si>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</si>
  <si>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</si>
  <si>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</si>
  <si>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</si>
  <si>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</si>
  <si>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</si>
  <si>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</si>
  <si>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</si>
  <si>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</si>
  <si>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</si>
  <si>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</si>
  <si>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</si>
  <si>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</si>
  <si>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</si>
  <si>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</si>
  <si>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</si>
  <si>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</si>
  <si>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</si>
  <si>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</si>
  <si>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</si>
  <si>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</si>
  <si>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</si>
  <si>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</si>
  <si>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</si>
  <si>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</si>
  <si>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</si>
  <si>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</si>
  <si>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</si>
  <si>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</si>
  <si>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</si>
  <si>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</si>
  <si>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</si>
  <si>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</si>
  <si>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</si>
  <si>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</si>
  <si>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</si>
  <si>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</si>
  <si>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</si>
  <si>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</si>
  <si>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</si>
  <si>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</si>
  <si>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</si>
  <si>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</si>
  <si>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</si>
  <si>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</si>
  <si>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</si>
  <si>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</si>
  <si>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</si>
  <si>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</si>
  <si>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</si>
  <si>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</si>
  <si>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</si>
  <si>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</si>
  <si>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</si>
  <si>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</si>
  <si>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</si>
  <si>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</si>
  <si>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</si>
  <si>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</si>
  <si>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</si>
  <si>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</si>
  <si>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</si>
  <si>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</si>
  <si>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</si>
  <si>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</si>
  <si>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</si>
  <si>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</si>
  <si>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</si>
  <si>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</si>
  <si>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</si>
  <si>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</si>
  <si>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</si>
  <si>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</si>
  <si>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</si>
  <si>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</si>
  <si>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</si>
  <si>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</si>
  <si>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</si>
  <si>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</si>
  <si>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</si>
  <si>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</si>
  <si>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</si>
  <si>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</si>
  <si>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</si>
  <si>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</si>
  <si>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</si>
  <si>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</si>
  <si>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</si>
  <si>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</si>
  <si>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</si>
  <si>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</si>
  <si>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</si>
  <si>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</si>
  <si>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</si>
  <si>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</si>
  <si>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</si>
  <si>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</si>
  <si>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</si>
  <si>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</si>
  <si>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</si>
  <si>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</si>
  <si>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</si>
  <si>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</si>
  <si>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</si>
  <si>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</si>
  <si>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</si>
  <si>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</si>
  <si>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</si>
  <si>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</si>
  <si>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</si>
  <si>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</si>
  <si>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</si>
  <si>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</si>
  <si>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</si>
  <si>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</si>
  <si>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</si>
  <si>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</si>
  <si>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</si>
  <si>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</si>
  <si>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</si>
  <si>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</si>
  <si>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</si>
  <si>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</si>
  <si>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</si>
  <si>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</si>
  <si>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</si>
  <si>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</si>
  <si>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</si>
  <si>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</si>
  <si>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</si>
  <si>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</si>
  <si>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</si>
  <si>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</si>
  <si>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</si>
  <si>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</si>
  <si>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</si>
  <si>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</si>
  <si>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</si>
  <si>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</si>
  <si>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</si>
  <si>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</si>
  <si>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</si>
  <si>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</si>
  <si>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</si>
  <si>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</si>
  <si>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</si>
  <si>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</si>
  <si>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</si>
  <si>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</si>
  <si>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</si>
  <si>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</si>
  <si>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</si>
  <si>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</si>
  <si>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</si>
  <si>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</si>
  <si>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</si>
  <si>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</si>
  <si>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</si>
  <si>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</si>
  <si>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</si>
  <si>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</si>
  <si>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</si>
  <si>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</si>
  <si>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</si>
  <si>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</si>
  <si>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</si>
  <si>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</si>
  <si>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</si>
  <si>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</si>
  <si>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</si>
  <si>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</si>
  <si>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</si>
  <si>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</si>
  <si>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</si>
  <si>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</si>
  <si>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</si>
  <si>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</si>
  <si>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</si>
  <si>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</si>
  <si>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</si>
  <si>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</si>
  <si>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</si>
  <si>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</si>
  <si>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</si>
  <si>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</si>
  <si>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</si>
  <si>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</si>
  <si>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</si>
  <si>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</si>
  <si>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</si>
  <si>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</si>
  <si>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</si>
  <si>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</si>
  <si>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</si>
  <si>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</si>
  <si>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</si>
  <si>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</si>
  <si>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</si>
  <si>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</si>
  <si>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</si>
  <si>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</si>
  <si>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</si>
  <si>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</si>
  <si>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</si>
  <si>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</si>
  <si>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</si>
  <si>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</si>
  <si>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</si>
  <si>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</si>
  <si>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</si>
  <si>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</si>
  <si>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</si>
  <si>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</si>
  <si>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</si>
  <si>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</si>
  <si>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</si>
  <si>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</si>
  <si>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</si>
  <si>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</si>
  <si>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</si>
  <si>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</si>
  <si>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</si>
  <si>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</si>
  <si>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</si>
  <si>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</si>
  <si>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</si>
  <si>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</si>
  <si>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</si>
  <si>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</si>
  <si>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</si>
  <si>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</si>
  <si>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</si>
  <si>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</si>
  <si>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</si>
  <si>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</si>
  <si>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</si>
  <si>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</si>
  <si>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</si>
  <si>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</si>
  <si>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</si>
  <si>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</si>
  <si>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</si>
  <si>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</si>
  <si>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</si>
  <si>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</si>
  <si>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</si>
  <si>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</si>
  <si>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</si>
  <si>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</si>
  <si>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</si>
  <si>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</si>
  <si>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</si>
  <si>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</si>
  <si>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</si>
  <si>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</si>
  <si>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</si>
  <si>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</si>
  <si>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</si>
  <si>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</si>
  <si>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</si>
  <si>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</si>
  <si>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</si>
  <si>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</si>
  <si>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</si>
  <si>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</si>
  <si>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</si>
  <si>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</si>
  <si>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</si>
  <si>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</si>
  <si>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</si>
  <si>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</si>
  <si>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</si>
  <si>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</si>
  <si>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</si>
  <si>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</si>
  <si>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</si>
  <si>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</si>
  <si>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</si>
  <si>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</si>
  <si>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</si>
  <si>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</si>
  <si>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</si>
  <si>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</si>
  <si>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</si>
  <si>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</si>
  <si>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</si>
  <si>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</si>
  <si>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</si>
  <si>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</si>
  <si>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</si>
  <si>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</si>
  <si>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</si>
  <si>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</si>
  <si>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</si>
  <si>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</si>
  <si>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</si>
  <si>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</si>
  <si>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</si>
  <si>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</si>
  <si>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</si>
  <si>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</si>
  <si>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</si>
  <si>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</si>
  <si>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</si>
  <si>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</si>
  <si>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</si>
  <si>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</si>
  <si>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</si>
  <si>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</si>
  <si>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</si>
  <si>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</si>
  <si>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</si>
  <si>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</si>
  <si>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</si>
  <si>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</si>
  <si>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</si>
  <si>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</si>
  <si>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</si>
  <si>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</si>
  <si>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</si>
  <si>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</si>
  <si>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</si>
  <si>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</si>
  <si>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</si>
  <si>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</si>
  <si>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</si>
  <si>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</si>
  <si>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</si>
  <si>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</si>
  <si>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</si>
  <si>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</si>
  <si>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</si>
  <si>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</si>
  <si>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</si>
  <si>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</si>
  <si>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</si>
  <si>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</si>
  <si>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</si>
  <si>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</si>
  <si>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</si>
  <si>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</si>
  <si>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</si>
  <si>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</si>
  <si>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</si>
  <si>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</si>
  <si>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</si>
  <si>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</si>
  <si>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</si>
  <si>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</si>
  <si>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</si>
  <si>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</si>
  <si>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</si>
  <si>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</si>
  <si>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</si>
  <si>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</si>
  <si>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</si>
  <si>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</si>
  <si>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</si>
  <si>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</si>
  <si>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</si>
  <si>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</si>
  <si>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</si>
  <si>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</si>
  <si>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</si>
  <si>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</si>
  <si>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</si>
  <si>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</si>
  <si>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</si>
  <si>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</si>
  <si>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</si>
  <si>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</si>
  <si>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</si>
  <si>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</si>
  <si>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</si>
  <si>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</si>
  <si>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</si>
  <si>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</si>
  <si>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</si>
  <si>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</si>
  <si>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</si>
  <si>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</si>
  <si>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</si>
  <si>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</si>
  <si>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</si>
  <si>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</si>
  <si>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</si>
  <si>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</si>
  <si>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</si>
  <si>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</si>
  <si>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</si>
  <si>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</si>
  <si>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</si>
  <si>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</si>
  <si>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</si>
  <si>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</si>
  <si>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</si>
  <si>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</si>
  <si>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</si>
  <si>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</si>
  <si>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</si>
  <si>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</si>
  <si>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</si>
  <si>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</si>
  <si>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</si>
  <si>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</si>
  <si>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</si>
  <si>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</si>
  <si>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</si>
  <si>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</si>
  <si>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</si>
  <si>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</si>
  <si>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</si>
  <si>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</si>
  <si>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</si>
  <si>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</si>
  <si>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</si>
  <si>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</si>
  <si>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</si>
  <si>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</si>
  <si>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</si>
  <si>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</si>
  <si>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</si>
  <si>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</si>
  <si>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</si>
  <si>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</si>
  <si>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</si>
  <si>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</si>
  <si>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</si>
  <si>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</si>
  <si>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</si>
  <si>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</si>
  <si>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</si>
  <si>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</si>
  <si>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</si>
  <si>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</si>
  <si>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</si>
  <si>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</si>
  <si>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</si>
  <si>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</si>
  <si>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</si>
  <si>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</si>
  <si>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</si>
  <si>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</si>
  <si>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</si>
  <si>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</si>
  <si>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</si>
  <si>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</si>
  <si>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</si>
  <si>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</si>
  <si>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</si>
  <si>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</si>
  <si>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</si>
  <si>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</si>
  <si>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</si>
  <si>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</si>
  <si>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</si>
  <si>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</si>
  <si>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</si>
  <si>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</si>
  <si>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</si>
  <si>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</si>
  <si>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</si>
  <si>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</si>
  <si>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</si>
  <si>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</si>
  <si>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</si>
  <si>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</si>
  <si>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</si>
  <si>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</si>
  <si>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</si>
  <si>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</si>
  <si>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</si>
  <si>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</si>
  <si>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</si>
  <si>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</si>
  <si>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</si>
  <si>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</si>
  <si>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</si>
  <si>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</si>
  <si>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</si>
  <si>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</si>
  <si>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</si>
  <si>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</si>
  <si>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</si>
  <si>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</si>
  <si>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</si>
  <si>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</si>
  <si>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</si>
  <si>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</si>
  <si>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</si>
  <si>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</si>
  <si>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</si>
  <si>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</si>
  <si>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</si>
  <si>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</si>
  <si>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</si>
  <si>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</si>
  <si>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</si>
  <si>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</si>
  <si>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</si>
  <si>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</si>
  <si>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</si>
  <si>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</si>
  <si>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</si>
  <si>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</si>
  <si>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</si>
  <si>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</si>
  <si>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</si>
  <si>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</si>
  <si>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</si>
  <si>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</si>
  <si>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</si>
  <si>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</si>
  <si>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</si>
  <si>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</si>
  <si>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</si>
  <si>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</si>
  <si>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</si>
  <si>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</si>
  <si>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</si>
  <si>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</si>
  <si>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</si>
  <si>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</si>
  <si>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</si>
  <si>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</si>
  <si>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</si>
  <si>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</si>
  <si>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</si>
  <si>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</si>
  <si>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</si>
  <si>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</si>
  <si>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</si>
  <si>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</si>
  <si>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</si>
  <si>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</si>
  <si>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</si>
  <si>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</si>
  <si>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</si>
  <si>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</si>
  <si>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</si>
  <si>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</si>
  <si>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</si>
  <si>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</si>
  <si>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</si>
  <si>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</si>
  <si>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</si>
  <si>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</si>
  <si>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</si>
  <si>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</si>
  <si>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</si>
  <si>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</si>
  <si>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</si>
  <si>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</si>
  <si>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</si>
  <si>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</si>
  <si>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</si>
  <si>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</si>
  <si>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</si>
  <si>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</si>
  <si>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</si>
  <si>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</si>
  <si>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</si>
  <si>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</si>
  <si>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</si>
  <si>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</si>
  <si>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</si>
  <si>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</si>
  <si>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</si>
  <si>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</si>
  <si>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</si>
  <si>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</si>
  <si>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</si>
  <si>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</si>
  <si>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</si>
  <si>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</si>
  <si>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</si>
  <si>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</si>
  <si>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</si>
  <si>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</si>
  <si>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</si>
  <si>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</si>
  <si>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</si>
  <si>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</si>
  <si>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</si>
  <si>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</si>
  <si>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</si>
  <si>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</si>
  <si>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</si>
  <si>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</si>
  <si>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</si>
  <si>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</si>
  <si>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</si>
  <si>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</si>
  <si>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</si>
  <si>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</si>
  <si>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</si>
  <si>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</si>
  <si>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</si>
  <si>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</si>
  <si>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</si>
  <si>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</si>
  <si>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</si>
  <si>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</si>
  <si>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</si>
  <si>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</si>
  <si>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</si>
  <si>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</si>
  <si>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</si>
  <si>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</si>
  <si>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</si>
  <si>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</si>
  <si>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</si>
  <si>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</si>
  <si>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</si>
  <si>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</si>
  <si>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</si>
  <si>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</si>
  <si>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</si>
  <si>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</si>
  <si>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</si>
  <si>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</si>
  <si>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</si>
  <si>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</si>
  <si>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</si>
  <si>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</si>
  <si>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</si>
  <si>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</si>
  <si>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</si>
  <si>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</si>
  <si>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</si>
  <si>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</si>
  <si>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</si>
  <si>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</si>
  <si>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</si>
  <si>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</si>
  <si>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</si>
  <si>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</si>
  <si>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</si>
  <si>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</si>
  <si>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</si>
  <si>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</si>
  <si>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</si>
  <si>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</si>
  <si>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</si>
  <si>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</si>
  <si>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</si>
  <si>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</si>
  <si>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</si>
  <si>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</si>
  <si>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</si>
  <si>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</si>
  <si>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</si>
  <si>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</si>
  <si>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</si>
  <si>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</si>
  <si>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</si>
  <si>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</si>
  <si>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</si>
  <si>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</si>
  <si>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</si>
  <si>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</si>
  <si>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</si>
  <si>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</si>
  <si>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</si>
  <si>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</si>
  <si>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</si>
  <si>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</si>
  <si>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</si>
  <si>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</si>
  <si>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</si>
  <si>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</si>
  <si>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</si>
  <si>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</si>
  <si>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</si>
  <si>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</si>
  <si>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</si>
  <si>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</si>
  <si>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</si>
  <si>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</si>
  <si>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</si>
  <si>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</si>
  <si>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</si>
  <si>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</si>
  <si>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</si>
  <si>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</si>
  <si>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</si>
  <si>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</si>
  <si>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</si>
  <si>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</si>
  <si>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</si>
  <si>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</si>
  <si>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</si>
  <si>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</si>
  <si>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</si>
  <si>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</si>
  <si>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</si>
  <si>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</si>
  <si>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</si>
  <si>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</si>
  <si>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</si>
  <si>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</si>
  <si>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</si>
  <si>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</si>
  <si>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</si>
  <si>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</si>
  <si>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</si>
  <si>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</si>
  <si>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</si>
  <si>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</si>
  <si>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</si>
  <si>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</si>
  <si>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</si>
  <si>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</si>
  <si>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</si>
  <si>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</si>
  <si>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</si>
  <si>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</si>
  <si>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</si>
  <si>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</si>
  <si>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</si>
  <si>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</si>
  <si>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</si>
  <si>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</si>
  <si>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</si>
  <si>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</si>
  <si>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</si>
  <si>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</si>
  <si>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</si>
  <si>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</si>
  <si>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</si>
  <si>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</si>
  <si>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</si>
  <si>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</si>
  <si>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</si>
  <si>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</si>
  <si>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</si>
  <si>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</si>
  <si>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</si>
  <si>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</si>
  <si>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</si>
  <si>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</si>
  <si>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</si>
  <si>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</si>
  <si>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</si>
  <si>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</si>
  <si>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</si>
  <si>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</si>
  <si>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</si>
  <si>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</si>
  <si>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</si>
  <si>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</si>
  <si>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</si>
  <si>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</si>
  <si>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</si>
  <si>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</si>
  <si>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</si>
  <si>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</si>
  <si>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</si>
  <si>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</si>
  <si>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</si>
  <si>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</si>
  <si>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</si>
  <si>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</si>
  <si>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</si>
  <si>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</si>
  <si>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</si>
  <si>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</si>
  <si>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</si>
  <si>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</si>
  <si>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</si>
  <si>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</si>
  <si>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</si>
  <si>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</si>
  <si>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</si>
  <si>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</si>
  <si>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</si>
  <si>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</si>
  <si>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</si>
  <si>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</si>
  <si>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</si>
  <si>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</si>
  <si>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</si>
  <si>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</si>
  <si>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</si>
  <si>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</si>
  <si>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</si>
  <si>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</si>
  <si>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</si>
  <si>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</si>
  <si>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</si>
  <si>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</si>
  <si>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</si>
  <si>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</si>
  <si>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</si>
  <si>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</si>
  <si>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</si>
  <si>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</si>
  <si>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</si>
  <si>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</si>
  <si>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</si>
  <si>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</si>
  <si>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</si>
  <si>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</si>
  <si>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</si>
  <si>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</si>
  <si>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</si>
  <si>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</si>
  <si>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</si>
  <si>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</si>
  <si>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</si>
  <si>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</si>
  <si>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</si>
  <si>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</si>
  <si>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</si>
  <si>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</si>
  <si>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</si>
  <si>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</si>
  <si>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</si>
  <si>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</si>
  <si>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</si>
  <si>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</si>
  <si>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</si>
  <si>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</si>
  <si>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</si>
  <si>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</si>
  <si>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</si>
  <si>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</si>
  <si>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</si>
  <si>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</si>
  <si>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</si>
  <si>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</si>
  <si>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</si>
  <si>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</si>
  <si>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</si>
  <si>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</si>
  <si>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</si>
  <si>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</si>
  <si>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</si>
  <si>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</si>
  <si>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</si>
  <si>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</si>
  <si>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</si>
  <si>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</si>
  <si>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</si>
  <si>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</si>
  <si>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</si>
  <si>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</si>
  <si>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</si>
  <si>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</si>
  <si>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</si>
  <si>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</si>
  <si>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</si>
  <si>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</si>
  <si>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</si>
  <si>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</si>
  <si>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</si>
  <si>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</si>
  <si>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</si>
  <si>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</si>
  <si>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</si>
  <si>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</si>
  <si>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</si>
  <si>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</si>
  <si>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</si>
  <si>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</si>
  <si>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</si>
  <si>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</si>
  <si>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</si>
  <si>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</si>
  <si>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</si>
  <si>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</si>
  <si>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</si>
  <si>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</si>
  <si>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</si>
  <si>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</si>
  <si>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</si>
  <si>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</si>
  <si>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</si>
  <si>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</si>
  <si>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</si>
  <si>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</si>
  <si>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</si>
  <si>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</si>
  <si>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</si>
  <si>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</si>
  <si>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</si>
  <si>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</si>
  <si>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</si>
  <si>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</si>
  <si>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</si>
  <si>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</si>
  <si>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</si>
  <si>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</si>
  <si>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</si>
  <si>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</si>
  <si>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</si>
  <si>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</si>
  <si>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</si>
  <si>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</si>
  <si>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</si>
  <si>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</si>
  <si>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</si>
  <si>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</si>
  <si>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</si>
  <si>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</si>
  <si>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</si>
  <si>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</si>
  <si>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</si>
  <si>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</si>
  <si>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</si>
  <si>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</si>
  <si>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</si>
  <si>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</si>
  <si>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</si>
  <si>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</si>
  <si>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</si>
  <si>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</si>
  <si>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</si>
  <si>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</si>
  <si>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</si>
  <si>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</si>
  <si>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</si>
  <si>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</si>
  <si>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</si>
  <si>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</si>
  <si>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</si>
  <si>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</si>
  <si>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</si>
  <si>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</si>
  <si>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</si>
  <si>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</si>
  <si>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</si>
  <si>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</si>
  <si>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</si>
  <si>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</si>
  <si>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</si>
  <si>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</si>
  <si>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</si>
  <si>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</si>
  <si>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</si>
  <si>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</si>
  <si>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</si>
  <si>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</si>
  <si>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</si>
  <si>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</si>
  <si>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</si>
  <si>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</si>
  <si>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</si>
  <si>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</si>
  <si>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</si>
  <si>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</si>
  <si>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</si>
  <si>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</si>
  <si>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</si>
  <si>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</si>
  <si>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</si>
  <si>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</si>
  <si>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</si>
  <si>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</si>
  <si>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</si>
  <si>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</si>
  <si>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</si>
  <si>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</si>
  <si>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</si>
  <si>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</si>
  <si>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</si>
  <si>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</si>
  <si>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</si>
  <si>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</si>
  <si>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</si>
  <si>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</si>
  <si>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</si>
  <si>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</si>
  <si>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</si>
  <si>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</si>
  <si>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</si>
  <si>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</si>
  <si>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</si>
  <si>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</si>
  <si>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</si>
  <si>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</si>
  <si>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</si>
  <si>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</si>
  <si>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</si>
  <si>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</si>
  <si>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</si>
  <si>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</si>
  <si>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</si>
  <si>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</si>
  <si>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</si>
  <si>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</si>
  <si>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</si>
  <si>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</si>
  <si>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</si>
  <si>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</si>
  <si>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</si>
  <si>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</si>
  <si>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</si>
  <si>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</si>
  <si>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</si>
  <si>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</si>
  <si>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</si>
  <si>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</si>
  <si>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</si>
  <si>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</si>
  <si>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</si>
  <si>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</si>
  <si>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</si>
  <si>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</si>
  <si>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</si>
  <si>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</si>
  <si>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</si>
  <si>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</si>
  <si>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</si>
  <si>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</si>
  <si>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</si>
  <si>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</si>
  <si>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</si>
  <si>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</si>
  <si>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</si>
  <si>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</si>
  <si>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</si>
  <si>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</si>
  <si>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</si>
  <si>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</si>
  <si>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</si>
  <si>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</si>
  <si>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</si>
  <si>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</si>
  <si>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</si>
  <si>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</si>
  <si>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</si>
  <si>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</si>
  <si>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</si>
  <si>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</si>
  <si>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</si>
  <si>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</si>
  <si>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</si>
  <si>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</si>
  <si>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</si>
  <si>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</si>
  <si>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</si>
  <si>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</si>
  <si>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</si>
  <si>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</si>
  <si>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</si>
  <si>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</si>
  <si>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</si>
  <si>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</si>
  <si>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</si>
  <si>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</si>
  <si>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</si>
  <si>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</si>
  <si>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</si>
  <si>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</si>
  <si>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</si>
  <si>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</si>
  <si>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</si>
  <si>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</si>
  <si>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</si>
  <si>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</si>
  <si>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</si>
  <si>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</si>
  <si>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</si>
  <si>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</si>
  <si>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</si>
  <si>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</si>
  <si>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</si>
  <si>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</si>
  <si>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</si>
  <si>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</si>
  <si>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</si>
  <si>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</si>
  <si>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</si>
  <si>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</si>
  <si>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</si>
  <si>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</si>
  <si>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</si>
  <si>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</si>
  <si>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</si>
  <si>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</si>
  <si>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</si>
  <si>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</si>
  <si>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</si>
  <si>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</si>
  <si>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</si>
  <si>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</si>
  <si>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</si>
  <si>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</si>
  <si>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</si>
  <si>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</si>
  <si>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</si>
  <si>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</si>
  <si>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</si>
  <si>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</si>
  <si>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</si>
  <si>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</si>
  <si>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</si>
  <si>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</si>
  <si>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</si>
  <si>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</si>
  <si>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</si>
  <si>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</si>
  <si>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</si>
  <si>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</si>
  <si>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</si>
  <si>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</si>
  <si>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</si>
  <si>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</si>
  <si>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</si>
  <si>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</si>
  <si>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</si>
  <si>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</si>
  <si>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</si>
  <si>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</si>
  <si>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</si>
  <si>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</si>
  <si>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</si>
  <si>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</si>
  <si>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</si>
  <si>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</si>
  <si>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</si>
  <si>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</si>
  <si>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</si>
  <si>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</si>
  <si>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</si>
  <si>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</si>
  <si>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</si>
  <si>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</si>
  <si>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</si>
  <si>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</si>
  <si>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</si>
  <si>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</si>
  <si>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</si>
  <si>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</si>
  <si>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</si>
  <si>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</si>
  <si>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</si>
  <si>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</si>
  <si>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</si>
  <si>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</si>
  <si>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</si>
  <si>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</si>
  <si>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</si>
  <si>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</si>
  <si>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</si>
  <si>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</si>
  <si>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</si>
  <si>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</si>
  <si>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</si>
  <si>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</si>
  <si>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</si>
  <si>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</si>
  <si>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</si>
  <si>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</si>
  <si>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</si>
  <si>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</si>
  <si>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</si>
  <si>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</si>
  <si>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</si>
  <si>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</si>
  <si>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</si>
  <si>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</si>
  <si>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</si>
  <si>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</si>
  <si>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</si>
  <si>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</si>
  <si>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</si>
  <si>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</si>
  <si>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</si>
  <si>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</si>
  <si>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</si>
  <si>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</si>
  <si>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</si>
  <si>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</si>
  <si>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</si>
  <si>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</si>
  <si>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</si>
  <si>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</si>
  <si>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</si>
  <si>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</si>
  <si>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</si>
  <si>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</si>
  <si>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</si>
  <si>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</si>
  <si>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</si>
  <si>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</si>
  <si>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</si>
  <si>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</si>
  <si>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</si>
  <si>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</si>
  <si>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</si>
  <si>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</si>
  <si>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</si>
  <si>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</si>
  <si>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</si>
  <si>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</si>
  <si>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</si>
  <si>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</si>
  <si>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</si>
  <si>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</si>
  <si>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</si>
  <si>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</si>
  <si>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</si>
  <si>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</si>
  <si>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</si>
  <si>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</si>
  <si>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</si>
  <si>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</si>
  <si>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</si>
  <si>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</si>
  <si>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</si>
  <si>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</si>
  <si>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</si>
  <si>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</si>
  <si>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</si>
  <si>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</si>
  <si>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</si>
  <si>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</si>
  <si>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</si>
  <si>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</si>
  <si>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</si>
  <si>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</si>
  <si>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</si>
  <si>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</si>
  <si>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</si>
  <si>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</si>
  <si>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</si>
  <si>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</si>
  <si>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</si>
  <si>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</si>
  <si>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</si>
  <si>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</si>
  <si>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</si>
  <si>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</si>
  <si>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</si>
  <si>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</si>
  <si>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</si>
  <si>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</si>
  <si>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</si>
  <si>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</si>
  <si>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</si>
  <si>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</si>
  <si>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</si>
  <si>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</si>
  <si>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</si>
  <si>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</si>
  <si>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</si>
  <si>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</si>
  <si>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</si>
  <si>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</si>
  <si>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</si>
  <si>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</si>
  <si>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</si>
  <si>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</si>
  <si>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</si>
  <si>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</si>
  <si>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</si>
  <si>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</si>
  <si>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</si>
  <si>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</si>
  <si>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</si>
  <si>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</si>
  <si>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</si>
  <si>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</si>
  <si>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</si>
  <si>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</si>
  <si>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</si>
  <si>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</si>
  <si>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</si>
  <si>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</si>
  <si>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</si>
  <si>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</si>
  <si>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</si>
  <si>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</si>
  <si>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</si>
  <si>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</si>
  <si>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</si>
  <si>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</si>
  <si>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</si>
  <si>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</si>
  <si>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</si>
  <si>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</si>
  <si>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</si>
  <si>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</si>
  <si>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</si>
  <si>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</si>
  <si>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</si>
  <si>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</si>
  <si>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</si>
  <si>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</si>
  <si>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</si>
  <si>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</si>
  <si>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</si>
  <si>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</si>
  <si>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</si>
  <si>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</si>
  <si>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</si>
  <si>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</si>
  <si>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</si>
  <si>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</si>
  <si>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</si>
  <si>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</si>
  <si>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</si>
  <si>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</si>
  <si>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</si>
  <si>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</si>
  <si>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</si>
  <si>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</si>
  <si>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</si>
  <si>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</si>
  <si>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</si>
  <si>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</si>
  <si>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</si>
  <si>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</si>
  <si>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</si>
  <si>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</si>
  <si>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</si>
  <si>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</si>
  <si>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</si>
  <si>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</si>
  <si>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</si>
  <si>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</si>
  <si>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</si>
  <si>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</si>
  <si>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</si>
  <si>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</si>
  <si>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</si>
  <si>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</si>
  <si>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</si>
  <si>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</si>
  <si>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</si>
  <si>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</si>
  <si>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</si>
  <si>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</si>
  <si>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</si>
  <si>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</si>
  <si>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</si>
  <si>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</si>
  <si>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</si>
  <si>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</si>
  <si>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</si>
  <si>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</si>
  <si>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</si>
  <si>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</si>
  <si>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</si>
  <si>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</si>
  <si>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</si>
  <si>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</si>
  <si>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</si>
  <si>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</si>
  <si>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</si>
  <si>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</si>
  <si>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</si>
  <si>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</si>
  <si>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</si>
  <si>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</si>
  <si>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</si>
  <si>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</si>
  <si>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</si>
  <si>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</si>
  <si>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</si>
  <si>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</si>
  <si>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</si>
  <si>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</si>
  <si>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</si>
  <si>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</si>
  <si>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</si>
  <si>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</si>
  <si>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</si>
  <si>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</si>
  <si>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</si>
  <si>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</si>
  <si>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</si>
  <si>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</si>
  <si>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</si>
  <si>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</si>
  <si>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</si>
  <si>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</si>
  <si>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</si>
  <si>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</si>
  <si>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</si>
  <si>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</si>
  <si>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</si>
  <si>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</si>
  <si>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</si>
  <si>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</si>
  <si>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</si>
  <si>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</si>
  <si>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</si>
  <si>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</si>
  <si>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</si>
  <si>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</si>
  <si>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</si>
  <si>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</si>
  <si>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</si>
  <si>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</si>
  <si>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</si>
  <si>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</si>
  <si>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</si>
  <si>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</si>
  <si>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</si>
  <si>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</si>
  <si>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</si>
  <si>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</si>
  <si>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</si>
  <si>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</si>
  <si>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</si>
  <si>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</si>
  <si>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</si>
  <si>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</si>
  <si>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</si>
  <si>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</si>
  <si>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</si>
  <si>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</si>
  <si>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</si>
  <si>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</si>
  <si>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</si>
  <si>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</si>
  <si>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</si>
  <si>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</si>
  <si>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</si>
  <si>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</si>
  <si>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</si>
  <si>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</si>
  <si>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</si>
  <si>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</si>
  <si>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</si>
  <si>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</si>
  <si>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</si>
  <si>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</si>
  <si>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</si>
  <si>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</si>
  <si>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</si>
  <si>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</si>
  <si>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</si>
  <si>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</si>
  <si>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</si>
  <si>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</si>
  <si>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</si>
  <si>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</si>
  <si>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</si>
  <si>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</si>
  <si>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</si>
  <si>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</si>
  <si>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</si>
  <si>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</si>
  <si>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</si>
  <si>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</si>
  <si>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</si>
  <si>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</si>
  <si>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</si>
  <si>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</si>
  <si>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</si>
  <si>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</si>
  <si>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</si>
  <si>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</si>
  <si>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</si>
  <si>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</si>
  <si>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</si>
  <si>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</si>
  <si>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</si>
  <si>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</si>
  <si>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</si>
  <si>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</si>
  <si>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</si>
  <si>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</si>
  <si>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</si>
  <si>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</si>
  <si>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</si>
  <si>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</si>
  <si>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</si>
  <si>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</si>
  <si>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</si>
  <si>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</si>
  <si>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</si>
  <si>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</si>
  <si>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</si>
  <si>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</si>
  <si>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</si>
  <si>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</si>
  <si>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</si>
  <si>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</si>
  <si>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</si>
  <si>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</si>
  <si>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</si>
  <si>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</si>
  <si>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</si>
  <si>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</si>
  <si>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</si>
  <si>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</si>
  <si>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</si>
  <si>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</si>
  <si>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</si>
  <si>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</si>
  <si>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</si>
  <si>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</si>
  <si>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</si>
  <si>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</si>
  <si>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</si>
  <si>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</si>
  <si>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</si>
  <si>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</si>
  <si>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</si>
  <si>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</si>
  <si>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</si>
  <si>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</si>
  <si>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</si>
  <si>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</si>
  <si>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</si>
  <si>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</si>
  <si>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</si>
  <si>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</si>
  <si>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</si>
  <si>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</si>
  <si>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</si>
  <si>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</si>
  <si>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</si>
  <si>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</si>
  <si>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</si>
  <si>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</si>
  <si>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</si>
  <si>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</si>
  <si>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</si>
  <si>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</si>
  <si>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</si>
  <si>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</si>
  <si>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</si>
  <si>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</si>
  <si>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</si>
  <si>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</si>
  <si>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</si>
  <si>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</si>
  <si>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</si>
  <si>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</si>
  <si>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</si>
  <si>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</si>
  <si>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</si>
  <si>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</si>
  <si>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</si>
  <si>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</si>
  <si>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</si>
  <si>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</si>
  <si>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</si>
  <si>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</si>
  <si>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</si>
  <si>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</si>
  <si>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</si>
  <si>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</si>
  <si>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</si>
  <si>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</si>
  <si>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</si>
  <si>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</si>
  <si>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</si>
  <si>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</si>
  <si>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</si>
  <si>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</si>
  <si>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</si>
  <si>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</si>
  <si>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</si>
  <si>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</si>
  <si>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</si>
  <si>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</si>
  <si>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</si>
  <si>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</si>
  <si>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</si>
  <si>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</si>
  <si>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</si>
  <si>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</si>
  <si>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</si>
  <si>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</si>
  <si>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</si>
  <si>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</si>
  <si>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</si>
  <si>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</si>
  <si>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</si>
  <si>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</si>
  <si>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</si>
  <si>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</si>
  <si>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</si>
  <si>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</si>
  <si>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</si>
  <si>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</si>
  <si>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</si>
  <si>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</si>
  <si>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</si>
  <si>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</si>
  <si>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</si>
  <si>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</si>
  <si>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</si>
  <si>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</si>
  <si>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</si>
  <si>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</si>
  <si>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</si>
  <si>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</si>
  <si>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</si>
  <si>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</si>
  <si>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</si>
  <si>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</si>
  <si>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</si>
  <si>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</si>
  <si>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</si>
  <si>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</si>
  <si>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</si>
  <si>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</si>
  <si>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</si>
  <si>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</si>
  <si>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</si>
  <si>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</si>
  <si>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</si>
  <si>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</si>
  <si>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</si>
  <si>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</si>
  <si>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</si>
  <si>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</si>
  <si>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</si>
  <si>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</si>
  <si>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</si>
  <si>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</si>
  <si>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</si>
  <si>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</si>
  <si>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</si>
  <si>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</si>
  <si>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</si>
  <si>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</si>
  <si>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</si>
  <si>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</si>
  <si>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</si>
  <si>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</si>
  <si>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</si>
  <si>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</si>
  <si>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</si>
  <si>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</si>
  <si>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</si>
  <si>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</si>
  <si>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</si>
  <si>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</si>
  <si>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</si>
  <si>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</si>
  <si>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</si>
  <si>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</si>
  <si>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</si>
  <si>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</si>
  <si>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</si>
  <si>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</si>
  <si>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</si>
  <si>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</si>
  <si>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</si>
  <si>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</si>
  <si>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</si>
  <si>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</si>
  <si>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</si>
  <si>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</si>
  <si>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</si>
  <si>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</si>
  <si>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</si>
  <si>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</si>
  <si>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</si>
  <si>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</si>
  <si>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</si>
  <si>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</si>
  <si>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</si>
  <si>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</si>
  <si>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</si>
  <si>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</si>
  <si>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</si>
  <si>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</si>
  <si>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</si>
  <si>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</si>
  <si>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</si>
  <si>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</si>
  <si>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</si>
  <si>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</si>
  <si>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</si>
  <si>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</si>
  <si>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</si>
  <si>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</si>
  <si>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</si>
  <si>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</si>
  <si>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</si>
  <si>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</si>
  <si>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</si>
  <si>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</si>
  <si>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</si>
  <si>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</si>
  <si>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</si>
  <si>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</si>
  <si>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</si>
  <si>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</si>
  <si>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</si>
  <si>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</si>
  <si>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</si>
  <si>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</si>
  <si>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</si>
  <si>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</si>
  <si>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</si>
  <si>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</si>
  <si>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</si>
  <si>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</si>
  <si>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</si>
  <si>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</si>
  <si>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</si>
  <si>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</si>
  <si>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</si>
  <si>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</si>
  <si>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</si>
  <si>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</si>
  <si>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</si>
  <si>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</si>
  <si>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</si>
  <si>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</si>
  <si>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</si>
  <si>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</si>
  <si>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</si>
  <si>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</si>
  <si>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</si>
  <si>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</si>
  <si>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</si>
  <si>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</si>
  <si>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</si>
  <si>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</si>
  <si>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</si>
  <si>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</si>
  <si>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</si>
  <si>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</si>
  <si>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</si>
  <si>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</si>
  <si>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</si>
  <si>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</si>
  <si>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</si>
  <si>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</si>
  <si>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</si>
  <si>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</si>
  <si>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</si>
  <si>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</si>
  <si>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</si>
  <si>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</si>
  <si>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</si>
  <si>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</si>
  <si>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</si>
  <si>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</si>
  <si>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</si>
  <si>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</si>
  <si>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</si>
  <si>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</si>
  <si>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</si>
  <si>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</si>
  <si>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</si>
  <si>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</si>
  <si>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</si>
  <si>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</si>
  <si>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</si>
  <si>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</si>
  <si>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</si>
  <si>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</si>
  <si>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</si>
  <si>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</si>
  <si>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</si>
  <si>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</si>
  <si>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</si>
  <si>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</si>
  <si>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</si>
  <si>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</si>
  <si>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</si>
  <si>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</si>
  <si>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</si>
  <si>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</si>
  <si>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</si>
  <si>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</si>
  <si>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</si>
  <si>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</si>
  <si>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</si>
  <si>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</si>
  <si>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</si>
  <si>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</si>
  <si>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</si>
  <si>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</si>
  <si>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</si>
  <si>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</si>
  <si>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</si>
  <si>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</si>
  <si>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</si>
  <si>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</si>
  <si>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</si>
  <si>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</si>
  <si>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</si>
  <si>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</si>
  <si>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</si>
  <si>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</si>
  <si>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</si>
  <si>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</si>
  <si>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</si>
  <si>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</si>
  <si>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</si>
  <si>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</si>
  <si>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</si>
  <si>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</si>
  <si>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</si>
  <si>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</si>
  <si>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</si>
  <si>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</si>
  <si>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</si>
  <si>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</si>
  <si>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</si>
  <si>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</si>
  <si>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</si>
  <si>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</si>
  <si>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</si>
  <si>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</si>
  <si>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</si>
  <si>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</si>
  <si>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</si>
  <si>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</si>
  <si>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</si>
  <si>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</si>
  <si>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</si>
  <si>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</si>
  <si>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</si>
  <si>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</si>
  <si>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</si>
  <si>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</si>
  <si>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</si>
  <si>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</si>
  <si>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</si>
  <si>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</si>
  <si>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</si>
  <si>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</si>
  <si>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</si>
  <si>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</si>
  <si>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</si>
  <si>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</si>
  <si>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</si>
  <si>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</si>
  <si>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</si>
  <si>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</si>
  <si>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</si>
  <si>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</si>
  <si>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</si>
  <si>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</si>
  <si>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</si>
  <si>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</si>
  <si>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</si>
  <si>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</si>
  <si>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</si>
  <si>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</si>
  <si>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</si>
  <si>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</si>
  <si>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</si>
  <si>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</si>
  <si>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</si>
  <si>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</si>
  <si>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</si>
  <si>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</si>
  <si>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</si>
  <si>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</si>
  <si>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</si>
  <si>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</si>
  <si>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</si>
  <si>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</si>
  <si>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</si>
  <si>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</si>
  <si>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</si>
  <si>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</si>
  <si>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</si>
  <si>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</si>
  <si>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</si>
  <si>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</si>
  <si>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</si>
  <si>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</si>
  <si>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</si>
  <si>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</si>
  <si>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</si>
  <si>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</si>
  <si>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</si>
  <si>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</si>
  <si>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</si>
  <si>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</si>
  <si>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</si>
  <si>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</si>
  <si>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</si>
  <si>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</si>
  <si>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</si>
  <si>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</si>
  <si>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</si>
  <si>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</si>
  <si>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</si>
  <si>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</si>
  <si>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</si>
  <si>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</si>
  <si>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</si>
  <si>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</si>
  <si>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</si>
  <si>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</si>
  <si>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</si>
  <si>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</si>
  <si>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</si>
  <si>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</si>
  <si>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</si>
  <si>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</si>
  <si>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</si>
  <si>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</si>
  <si>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</si>
  <si>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</si>
  <si>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</si>
  <si>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</si>
  <si>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</si>
  <si>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</si>
  <si>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</si>
  <si>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</si>
  <si>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</si>
  <si>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</si>
  <si>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</si>
  <si>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</si>
  <si>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</si>
  <si>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</si>
  <si>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</si>
  <si>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</si>
  <si>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</si>
  <si>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</si>
  <si>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</si>
  <si>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</si>
  <si>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</si>
  <si>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</si>
  <si>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</si>
  <si>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</si>
  <si>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</si>
  <si>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</si>
  <si>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</si>
  <si>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</si>
  <si>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</si>
  <si>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</si>
  <si>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</si>
  <si>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</si>
  <si>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</si>
  <si>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</si>
  <si>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</si>
  <si>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</si>
  <si>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</si>
  <si>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</si>
  <si>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</si>
  <si>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</si>
  <si>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</si>
  <si>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</si>
  <si>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</si>
  <si>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</si>
  <si>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</si>
  <si>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</si>
  <si>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</si>
  <si>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</si>
  <si>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</si>
  <si>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</si>
  <si>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</si>
  <si>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</si>
  <si>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</si>
  <si>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</si>
  <si>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</si>
  <si>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</si>
  <si>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</si>
  <si>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</si>
  <si>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</si>
  <si>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</si>
  <si>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</si>
  <si>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</si>
  <si>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</si>
  <si>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</si>
  <si>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</si>
  <si>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</si>
  <si>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</si>
  <si>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</si>
  <si>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</si>
  <si>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</si>
  <si>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</si>
  <si>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</si>
  <si>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</si>
  <si>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</si>
  <si>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</si>
  <si>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</si>
  <si>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</si>
  <si>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</si>
  <si>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</si>
  <si>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</si>
  <si>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</si>
  <si>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</si>
  <si>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</si>
  <si>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</si>
  <si>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</si>
  <si>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</si>
  <si>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</si>
  <si>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</si>
  <si>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</si>
  <si>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</si>
  <si>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</si>
  <si>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</si>
  <si>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</si>
  <si>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</si>
  <si>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</si>
  <si>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</si>
  <si>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</si>
  <si>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</si>
  <si>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</si>
  <si>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</si>
  <si>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</si>
  <si>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</si>
  <si>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</si>
  <si>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</si>
  <si>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</si>
  <si>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</si>
  <si>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</si>
  <si>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</si>
  <si>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</si>
  <si>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</si>
  <si>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</si>
  <si>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</si>
  <si>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</si>
  <si>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</si>
  <si>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</si>
  <si>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</si>
  <si>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</si>
  <si>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</si>
  <si>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</si>
  <si>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</si>
  <si>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</si>
  <si>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</si>
  <si>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</si>
  <si>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</si>
  <si>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</si>
  <si>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</si>
  <si>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</si>
  <si>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</si>
  <si>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</si>
  <si>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</si>
  <si>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</si>
  <si>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</si>
  <si>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</si>
  <si>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</si>
  <si>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</si>
  <si>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</si>
  <si>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</si>
  <si>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</si>
  <si>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</si>
  <si>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</si>
  <si>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</si>
  <si>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</si>
  <si>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</si>
  <si>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</si>
  <si>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</si>
  <si>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</si>
  <si>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</si>
  <si>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</si>
  <si>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</si>
  <si>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</si>
  <si>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</si>
  <si>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</si>
  <si>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</si>
  <si>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</si>
  <si>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</si>
  <si>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</si>
  <si>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</si>
  <si>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</si>
  <si>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</si>
  <si>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</si>
  <si>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</si>
  <si>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</si>
  <si>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</si>
  <si>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</si>
  <si>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</si>
  <si>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</si>
  <si>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</si>
  <si>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</si>
  <si>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</si>
  <si>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</si>
  <si>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</si>
  <si>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</si>
  <si>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</si>
  <si>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</si>
  <si>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</si>
  <si>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</si>
  <si>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</si>
  <si>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</si>
  <si>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</si>
  <si>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</si>
  <si>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</si>
  <si>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</si>
  <si>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</si>
  <si>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</si>
  <si>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</si>
  <si>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</si>
  <si>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</si>
  <si>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</si>
  <si>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</si>
  <si>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</si>
  <si>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</si>
  <si>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</si>
  <si>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</si>
  <si>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</si>
  <si>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</si>
  <si>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</si>
  <si>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</si>
  <si>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</si>
  <si>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</si>
  <si>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</si>
  <si>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</si>
  <si>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</si>
  <si>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</si>
  <si>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</si>
  <si>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</si>
  <si>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</si>
  <si>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</si>
  <si>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</si>
  <si>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</si>
  <si>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</si>
  <si>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</si>
  <si>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</si>
  <si>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</si>
  <si>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</si>
  <si>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</si>
  <si>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</si>
  <si>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</si>
  <si>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</si>
  <si>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</si>
  <si>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</si>
  <si>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</si>
  <si>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</si>
  <si>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</si>
  <si>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</si>
  <si>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</si>
  <si>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</si>
  <si>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</si>
  <si>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</si>
  <si>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</si>
  <si>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</si>
  <si>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</si>
  <si>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</si>
  <si>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</si>
  <si>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</si>
  <si>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</si>
  <si>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</si>
  <si>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</si>
  <si>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</si>
  <si>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</si>
  <si>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</si>
  <si>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</si>
  <si>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</si>
  <si>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</si>
  <si>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</si>
  <si>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</si>
  <si>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</si>
  <si>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</si>
  <si>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</si>
  <si>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</si>
  <si>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</si>
  <si>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</si>
  <si>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</si>
  <si>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</si>
  <si>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</si>
  <si>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</si>
  <si>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</si>
  <si>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</si>
  <si>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</si>
  <si>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</si>
  <si>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</si>
  <si>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</si>
  <si>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</si>
  <si>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</si>
  <si>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</si>
  <si>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</si>
  <si>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</si>
  <si>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</si>
  <si>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</si>
  <si>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</si>
  <si>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</si>
  <si>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</si>
  <si>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</si>
  <si>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</si>
  <si>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</si>
  <si>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</si>
  <si>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</si>
  <si>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</si>
  <si>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</si>
  <si>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</si>
  <si>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</si>
  <si>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</si>
  <si>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</si>
  <si>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</si>
  <si>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</si>
  <si>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</si>
  <si>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</si>
  <si>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</si>
  <si>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</si>
  <si>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</si>
  <si>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</si>
  <si>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</si>
  <si>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</si>
  <si>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</si>
  <si>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</si>
  <si>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</si>
  <si>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</si>
  <si>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</si>
  <si>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</si>
  <si>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</si>
  <si>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</si>
  <si>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</si>
  <si>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</si>
  <si>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</si>
  <si>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</si>
  <si>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</si>
  <si>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</si>
  <si>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</si>
  <si>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</si>
  <si>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</si>
  <si>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</si>
  <si>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</si>
  <si>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</si>
  <si>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</si>
  <si>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</si>
  <si>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</si>
  <si>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</si>
  <si>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</si>
  <si>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</si>
  <si>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</si>
  <si>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</si>
  <si>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</si>
  <si>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</si>
  <si>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</si>
  <si>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</si>
  <si>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</si>
  <si>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</si>
  <si>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</si>
  <si>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</si>
  <si>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</si>
  <si>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</si>
  <si>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</si>
  <si>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</si>
  <si>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</si>
  <si>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</si>
  <si>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</si>
  <si>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</si>
  <si>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</si>
  <si>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</si>
  <si>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</si>
  <si>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</si>
  <si>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</si>
  <si>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</si>
  <si>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</si>
  <si>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</si>
  <si>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</si>
  <si>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</si>
  <si>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</si>
  <si>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</si>
  <si>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</si>
  <si>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</si>
  <si>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</si>
  <si>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</si>
  <si>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</si>
  <si>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</si>
  <si>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</si>
  <si>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</si>
  <si>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</si>
  <si>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</si>
  <si>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</si>
  <si>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</si>
  <si>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</si>
  <si>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</si>
  <si>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</si>
  <si>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</si>
  <si>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</si>
  <si>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</si>
  <si>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</si>
  <si>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</si>
  <si>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</si>
  <si>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</si>
  <si>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</si>
  <si>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</si>
  <si>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</si>
  <si>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</si>
  <si>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</si>
  <si>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</si>
  <si>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</si>
  <si>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</si>
  <si>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</si>
  <si>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</si>
  <si>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</si>
  <si>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</si>
  <si>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</si>
  <si>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</si>
  <si>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</si>
  <si>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</si>
  <si>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</si>
  <si>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</si>
  <si>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</si>
  <si>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</si>
  <si>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</si>
  <si>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</si>
  <si>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</si>
  <si>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</si>
  <si>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</si>
  <si>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</si>
  <si>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</si>
  <si>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</si>
  <si>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</si>
  <si>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</si>
  <si>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</si>
  <si>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</si>
  <si>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</si>
  <si>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</si>
  <si>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</si>
  <si>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</si>
  <si>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</si>
  <si>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</si>
  <si>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</si>
  <si>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</si>
  <si>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</si>
  <si>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</si>
  <si>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</si>
  <si>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</si>
  <si>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</si>
  <si>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</si>
  <si>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</si>
  <si>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</si>
  <si>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</si>
  <si>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</si>
  <si>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</si>
  <si>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</si>
  <si>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</si>
  <si>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</si>
  <si>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</si>
  <si>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</si>
  <si>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</si>
  <si>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</si>
  <si>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</si>
  <si>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</si>
  <si>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</si>
  <si>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</si>
  <si>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</si>
  <si>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</si>
  <si>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</si>
  <si>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</si>
  <si>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</si>
  <si>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</si>
  <si>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</si>
  <si>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</si>
  <si>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</si>
  <si>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</si>
  <si>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</si>
  <si>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</si>
  <si>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</si>
  <si>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</si>
  <si>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</si>
  <si>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</si>
  <si>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</si>
  <si>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</si>
  <si>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</si>
  <si>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</si>
  <si>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</si>
  <si>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</si>
  <si>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</si>
  <si>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</si>
  <si>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</si>
  <si>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</si>
  <si>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</si>
  <si>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</si>
  <si>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</si>
  <si>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</si>
  <si>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</si>
  <si>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</si>
  <si>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</si>
  <si>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</si>
  <si>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</si>
  <si>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</si>
  <si>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</si>
  <si>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</si>
  <si>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</si>
  <si>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</si>
  <si>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</si>
  <si>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</si>
  <si>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</si>
  <si>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</si>
  <si>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</si>
  <si>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</si>
  <si>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</si>
  <si>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</si>
  <si>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</si>
  <si>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</si>
  <si>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</si>
  <si>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</si>
  <si>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</si>
  <si>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</si>
  <si>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</si>
  <si>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</si>
  <si>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</si>
  <si>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</si>
  <si>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</si>
  <si>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</si>
  <si>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</si>
  <si>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</si>
  <si>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</si>
  <si>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</si>
  <si>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</si>
  <si>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</si>
  <si>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</si>
  <si>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</si>
  <si>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</si>
  <si>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</si>
  <si>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</si>
  <si>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</si>
  <si>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</si>
  <si>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</si>
  <si>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</si>
  <si>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</si>
  <si>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</si>
  <si>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</si>
  <si>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</si>
  <si>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</si>
  <si>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</si>
  <si>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</si>
  <si>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</si>
  <si>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</si>
  <si>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</si>
  <si>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</si>
  <si>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</si>
  <si>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</si>
  <si>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</si>
  <si>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</si>
  <si>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</si>
  <si>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</si>
  <si>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</si>
  <si>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</si>
  <si>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</si>
  <si>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</si>
  <si>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</si>
  <si>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</si>
  <si>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</si>
  <si>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</si>
  <si>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</si>
  <si>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</si>
  <si>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</si>
  <si>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</si>
  <si>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</si>
  <si>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</si>
  <si>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</si>
  <si>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</si>
  <si>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</si>
  <si>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</si>
  <si>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</si>
  <si>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</si>
  <si>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</si>
  <si>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</si>
  <si>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</si>
  <si>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</si>
  <si>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</si>
  <si>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</si>
  <si>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</si>
  <si>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</si>
  <si>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</si>
  <si>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</si>
  <si>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</si>
  <si>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</si>
  <si>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</si>
  <si>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</si>
  <si>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</si>
  <si>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</si>
  <si>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</si>
  <si>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</si>
  <si>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</si>
  <si>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</si>
  <si>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</si>
  <si>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</si>
  <si>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</si>
  <si>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</si>
  <si>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</si>
  <si>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</si>
  <si>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</si>
  <si>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</si>
  <si>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</si>
  <si>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</si>
  <si>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</si>
  <si>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</si>
  <si>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</si>
  <si>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</si>
  <si>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</si>
  <si>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</si>
  <si>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</si>
  <si>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</si>
  <si>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</si>
  <si>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</si>
  <si>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</si>
  <si>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</si>
  <si>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</si>
  <si>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</si>
  <si>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</si>
  <si>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</si>
  <si>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</si>
  <si>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</si>
  <si>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</si>
  <si>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</si>
  <si>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</si>
  <si>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</si>
  <si>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</si>
  <si>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</si>
  <si>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</si>
  <si>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</si>
  <si>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</si>
  <si>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</si>
  <si>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</si>
  <si>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</si>
  <si>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</si>
  <si>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</si>
  <si>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</si>
  <si>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</si>
  <si>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</si>
  <si>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</si>
  <si>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</si>
  <si>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</si>
  <si>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</si>
  <si>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</si>
  <si>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</si>
  <si>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</si>
  <si>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</si>
  <si>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</si>
  <si>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</si>
  <si>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</si>
  <si>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</si>
  <si>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</si>
  <si>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</si>
  <si>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</si>
  <si>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</si>
  <si>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</si>
  <si>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</si>
  <si>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</si>
  <si>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</si>
  <si>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</si>
  <si>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</si>
  <si>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</si>
  <si>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</si>
  <si>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</si>
  <si>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</si>
  <si>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</si>
  <si>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</si>
  <si>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</si>
  <si>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</si>
  <si>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</si>
  <si>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</si>
  <si>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</si>
  <si>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</si>
  <si>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</si>
  <si>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</si>
  <si>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</si>
  <si>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</si>
  <si>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</si>
  <si>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</si>
  <si>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</si>
  <si>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</si>
  <si>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</si>
  <si>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</si>
  <si>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</si>
  <si>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</si>
  <si>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</si>
  <si>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</si>
  <si>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</si>
  <si>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</si>
  <si>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</si>
  <si>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</si>
  <si>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</si>
  <si>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</si>
  <si>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</si>
  <si>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</si>
  <si>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</si>
  <si>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</si>
  <si>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</si>
  <si>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</si>
  <si>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</si>
  <si>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</si>
  <si>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</si>
  <si>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</si>
  <si>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</si>
  <si>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</si>
  <si>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</si>
  <si>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</si>
  <si>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</si>
  <si>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</si>
  <si>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</si>
  <si>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</si>
  <si>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</si>
  <si>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</si>
  <si>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</si>
  <si>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</si>
  <si>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</si>
  <si>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</si>
  <si>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</si>
  <si>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</si>
  <si>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</si>
  <si>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</si>
  <si>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</si>
  <si>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</si>
  <si>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</si>
  <si>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</si>
  <si>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</si>
  <si>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</si>
  <si>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</si>
  <si>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</si>
  <si>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</si>
  <si>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</si>
  <si>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</si>
  <si>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</si>
  <si>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</si>
  <si>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</si>
  <si>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</si>
  <si>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</si>
  <si>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</si>
  <si>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</si>
  <si>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</si>
  <si>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</si>
  <si>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</si>
  <si>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</si>
  <si>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</si>
  <si>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</si>
  <si>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</si>
  <si>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</si>
  <si>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</si>
  <si>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</si>
  <si>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</si>
  <si>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</si>
  <si>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</si>
  <si>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</si>
  <si>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</si>
  <si>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</si>
  <si>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</si>
  <si>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</si>
  <si>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</si>
  <si>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</si>
  <si>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</si>
  <si>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</si>
  <si>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</si>
  <si>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</si>
  <si>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</si>
  <si>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</si>
  <si>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</si>
  <si>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</si>
  <si>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</si>
  <si>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</si>
  <si>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</si>
  <si>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</si>
  <si>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</si>
  <si>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</si>
  <si>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</si>
  <si>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</si>
  <si>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</si>
  <si>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</si>
  <si>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</si>
  <si>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</si>
  <si>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</si>
  <si>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</si>
  <si>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</si>
  <si>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</si>
  <si>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</si>
  <si>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</si>
  <si>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</si>
  <si>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</si>
  <si>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</si>
  <si>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</si>
  <si>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</si>
  <si>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</si>
  <si>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</si>
  <si>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</si>
  <si>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</si>
  <si>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</si>
  <si>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</si>
  <si>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</si>
  <si>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</si>
  <si>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</si>
  <si>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</si>
  <si>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</si>
  <si>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</si>
  <si>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</si>
  <si>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</si>
  <si>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</si>
  <si>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</si>
  <si>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</si>
  <si>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</si>
  <si>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</si>
  <si>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</si>
  <si>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</si>
  <si>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</si>
  <si>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</si>
  <si>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</si>
  <si>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</si>
  <si>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</si>
  <si>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</si>
  <si>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</si>
  <si>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</si>
  <si>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</si>
  <si>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</si>
  <si>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</si>
  <si>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</si>
  <si>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</si>
  <si>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</si>
  <si>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</si>
  <si>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</si>
  <si>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</si>
  <si>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</si>
  <si>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</si>
  <si>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</si>
  <si>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</si>
  <si>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</si>
  <si>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</si>
  <si>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</si>
  <si>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</si>
  <si>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</si>
  <si>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</si>
  <si>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</si>
  <si>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</si>
  <si>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</si>
  <si>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</si>
  <si>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</si>
  <si>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</si>
  <si>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</si>
  <si>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</si>
  <si>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</si>
  <si>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</si>
  <si>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</si>
  <si>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</si>
  <si>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</si>
  <si>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</si>
  <si>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</si>
  <si>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</si>
  <si>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</si>
  <si>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</si>
  <si>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</si>
  <si>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</si>
  <si>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</si>
  <si>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</si>
  <si>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</si>
  <si>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</si>
  <si>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</si>
  <si>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</si>
  <si>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</si>
  <si>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</si>
  <si>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</si>
  <si>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</si>
  <si>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</si>
  <si>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</si>
  <si>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</si>
  <si>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</si>
  <si>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</si>
  <si>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</si>
  <si>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</si>
  <si>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</si>
  <si>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</si>
  <si>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</si>
  <si>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</si>
  <si>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</si>
  <si>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</si>
  <si>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</si>
  <si>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</si>
  <si>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</si>
  <si>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</si>
  <si>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</si>
  <si>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</si>
  <si>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</si>
  <si>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</si>
  <si>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</si>
  <si>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</si>
  <si>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</si>
  <si>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</si>
  <si>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</si>
  <si>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</si>
  <si>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</si>
  <si>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</si>
  <si>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</si>
  <si>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</si>
  <si>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</si>
  <si>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</si>
  <si>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</si>
  <si>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</si>
  <si>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</si>
  <si>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</si>
  <si>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</si>
  <si>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</si>
  <si>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</si>
  <si>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</si>
  <si>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</si>
  <si>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</si>
  <si>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</si>
  <si>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</si>
  <si>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</si>
  <si>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</si>
  <si>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</si>
  <si>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</si>
  <si>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</si>
  <si>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</si>
  <si>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</si>
  <si>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</si>
  <si>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</si>
  <si>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</si>
  <si>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</si>
  <si>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</si>
  <si>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</si>
  <si>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</si>
  <si>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</si>
  <si>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</si>
  <si>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</si>
  <si>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</si>
  <si>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</si>
  <si>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</si>
  <si>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</si>
  <si>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</si>
  <si>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</si>
  <si>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</si>
  <si>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</si>
  <si>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</si>
  <si>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</si>
  <si>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</si>
  <si>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</si>
  <si>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</si>
  <si>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</si>
  <si>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</si>
  <si>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</si>
  <si>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</si>
  <si>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</si>
  <si>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</si>
  <si>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</si>
  <si>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</si>
  <si>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</si>
  <si>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</si>
  <si>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</si>
  <si>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</si>
  <si>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</si>
  <si>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</si>
  <si>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</si>
  <si>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</si>
  <si>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</si>
  <si>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</si>
  <si>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</si>
  <si>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</si>
  <si>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</si>
  <si>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</si>
  <si>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</si>
  <si>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</si>
  <si>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</si>
  <si>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</si>
  <si>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</si>
  <si>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</si>
  <si>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</si>
  <si>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</si>
  <si>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</si>
  <si>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</si>
  <si>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</si>
  <si>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</si>
  <si>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</si>
  <si>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</si>
  <si>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</si>
  <si>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</si>
  <si>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</si>
  <si>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</si>
  <si>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</si>
  <si>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</si>
  <si>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</si>
  <si>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</si>
  <si>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</si>
  <si>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</si>
  <si>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</si>
  <si>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</si>
  <si>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</si>
  <si>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</si>
  <si>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</si>
  <si>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</si>
  <si>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</si>
  <si>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</si>
  <si>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</si>
  <si>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</si>
  <si>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</si>
  <si>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</si>
  <si>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</si>
  <si>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</si>
  <si>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</si>
  <si>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</si>
  <si>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</si>
  <si>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</si>
  <si>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</si>
  <si>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</si>
  <si>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</si>
  <si>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</si>
  <si>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</si>
  <si>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</si>
  <si>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</si>
  <si>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</si>
  <si>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</si>
  <si>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</si>
  <si>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</si>
  <si>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</si>
  <si>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</si>
  <si>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</si>
  <si>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</si>
  <si>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</si>
  <si>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</si>
  <si>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</si>
  <si>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</si>
  <si>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</si>
  <si>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</si>
  <si>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</si>
  <si>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</si>
  <si>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</si>
  <si>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</si>
  <si>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</si>
  <si>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</si>
  <si>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</si>
  <si>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</si>
  <si>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</si>
  <si>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</si>
  <si>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</si>
  <si>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</si>
  <si>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</si>
  <si>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</si>
  <si>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</si>
  <si>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</si>
  <si>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</si>
  <si>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</si>
  <si>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</si>
  <si>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</si>
  <si>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</si>
  <si>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</si>
  <si>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</si>
  <si>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</si>
  <si>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</si>
  <si>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</si>
  <si>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</si>
  <si>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</si>
  <si>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</si>
  <si>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</si>
  <si>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</si>
  <si>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</si>
  <si>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</si>
  <si>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</si>
  <si>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</si>
  <si>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</si>
  <si>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</si>
  <si>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</si>
  <si>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</si>
  <si>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</si>
  <si>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</si>
  <si>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</si>
  <si>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</si>
  <si>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</si>
  <si>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</si>
  <si>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</si>
  <si>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</si>
  <si>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</si>
  <si>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</si>
  <si>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</si>
  <si>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</si>
  <si>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</si>
  <si>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</si>
  <si>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</si>
  <si>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</si>
  <si>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</si>
  <si>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</si>
  <si>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</si>
  <si>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</si>
  <si>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</si>
  <si>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</si>
  <si>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</si>
  <si>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</si>
  <si>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</si>
  <si>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</si>
  <si>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</si>
  <si>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</si>
  <si>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</si>
  <si>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</si>
  <si>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</si>
  <si>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</si>
  <si>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</si>
  <si>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</si>
  <si>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</si>
  <si>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</si>
  <si>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</si>
  <si>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</si>
  <si>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</si>
  <si>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</si>
  <si>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</si>
  <si>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</si>
  <si>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</si>
  <si>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</si>
  <si>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</si>
  <si>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</si>
  <si>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</si>
  <si>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</si>
  <si>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</si>
  <si>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</si>
  <si>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</si>
  <si>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</si>
  <si>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</si>
  <si>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</si>
  <si>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</si>
  <si>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</si>
  <si>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</si>
  <si>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</si>
  <si>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</si>
  <si>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</si>
  <si>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</si>
  <si>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</si>
  <si>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</si>
  <si>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</si>
  <si>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</si>
  <si>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</si>
  <si>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</si>
  <si>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</si>
  <si>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</si>
  <si>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</si>
  <si>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</si>
  <si>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</si>
  <si>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</si>
  <si>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</si>
  <si>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</si>
  <si>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</si>
  <si>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</si>
  <si>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</si>
  <si>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</si>
  <si>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</si>
  <si>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</si>
  <si>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</si>
  <si>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</si>
  <si>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</si>
  <si>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</si>
  <si>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</si>
  <si>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</si>
  <si>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</si>
  <si>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</si>
  <si>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</si>
  <si>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</si>
  <si>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</si>
  <si>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</si>
  <si>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</si>
  <si>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</si>
  <si>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</si>
  <si>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</si>
  <si>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</si>
  <si>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</si>
  <si>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</si>
  <si>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</si>
  <si>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</si>
  <si>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</si>
  <si>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</si>
  <si>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</si>
  <si>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</si>
  <si>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</si>
  <si>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</si>
  <si>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</si>
  <si>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</si>
  <si>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</si>
  <si>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</si>
  <si>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</si>
  <si>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</si>
  <si>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</si>
  <si>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</si>
  <si>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</si>
  <si>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</si>
  <si>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</si>
  <si>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</si>
  <si>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</si>
  <si>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</si>
  <si>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</si>
  <si>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</si>
  <si>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</si>
  <si>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</si>
  <si>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</si>
  <si>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</si>
  <si>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</si>
  <si>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</si>
  <si>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</si>
  <si>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</si>
  <si>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</si>
  <si>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</si>
  <si>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</si>
  <si>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</si>
  <si>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</si>
  <si>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</si>
  <si>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</si>
  <si>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</si>
  <si>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</si>
  <si>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</si>
  <si>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</si>
  <si>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</si>
  <si>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</si>
  <si>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</si>
  <si>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</si>
  <si>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</si>
  <si>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</si>
  <si>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</si>
  <si>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</si>
  <si>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</si>
  <si>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</si>
  <si>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</si>
  <si>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</si>
  <si>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</si>
  <si>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</si>
  <si>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</si>
  <si>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</si>
  <si>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</si>
  <si>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</si>
  <si>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</si>
  <si>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</si>
  <si>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</si>
  <si>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</si>
  <si>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</si>
  <si>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</si>
  <si>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</si>
  <si>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</si>
  <si>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</si>
  <si>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</si>
  <si>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</si>
  <si>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</si>
  <si>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</si>
  <si>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</si>
  <si>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</si>
  <si>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</si>
  <si>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</si>
  <si>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</si>
  <si>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</si>
  <si>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</si>
  <si>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</si>
  <si>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</si>
  <si>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</si>
  <si>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</si>
  <si>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</si>
  <si>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</si>
  <si>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</si>
  <si>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</si>
  <si>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</si>
  <si>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</si>
  <si>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</si>
  <si>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</si>
  <si>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</si>
  <si>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</si>
  <si>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</si>
  <si>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</si>
  <si>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</si>
  <si>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</si>
  <si>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</si>
  <si>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</si>
  <si>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</si>
  <si>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</si>
  <si>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</si>
  <si>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</si>
  <si>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</si>
  <si>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</si>
  <si>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</si>
  <si>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</si>
  <si>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</si>
  <si>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</si>
  <si>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</si>
  <si>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</si>
  <si>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</si>
  <si>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</si>
  <si>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</si>
  <si>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</si>
  <si>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</si>
  <si>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</si>
  <si>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</si>
  <si>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</si>
  <si>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</si>
  <si>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</si>
  <si>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</si>
  <si>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</si>
  <si>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</si>
  <si>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</si>
  <si>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</si>
  <si>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</si>
  <si>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</si>
  <si>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</si>
  <si>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</si>
  <si>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</si>
  <si>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</si>
  <si>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</si>
  <si>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</si>
  <si>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</si>
  <si>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</si>
  <si>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</si>
  <si>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</si>
  <si>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</si>
  <si>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</si>
  <si>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</si>
  <si>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</si>
  <si>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</si>
  <si>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</si>
  <si>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</si>
  <si>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</si>
  <si>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</si>
  <si>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</si>
  <si>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</si>
  <si>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</si>
  <si>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</si>
  <si>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</si>
  <si>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</si>
  <si>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</si>
  <si>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</si>
  <si>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</si>
  <si>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</si>
  <si>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</si>
  <si>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</si>
  <si>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</si>
  <si>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</si>
  <si>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</si>
  <si>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</si>
  <si>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</si>
  <si>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</si>
  <si>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</si>
  <si>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</si>
  <si>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</si>
  <si>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</si>
  <si>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</si>
  <si>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</si>
  <si>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</si>
  <si>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</si>
  <si>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</si>
  <si>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</si>
  <si>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</si>
  <si>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</si>
  <si>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</si>
  <si>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</si>
  <si>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</si>
  <si>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</si>
  <si>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</si>
  <si>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</si>
  <si>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</si>
  <si>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</si>
  <si>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</si>
  <si>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</si>
  <si>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</si>
  <si>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</si>
  <si>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</si>
  <si>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</si>
  <si>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</si>
  <si>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</si>
  <si>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</si>
  <si>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</si>
  <si>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</si>
  <si>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</si>
  <si>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</si>
  <si>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</si>
  <si>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</si>
  <si>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</si>
  <si>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</si>
  <si>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</si>
  <si>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</si>
  <si>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</si>
  <si>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</si>
  <si>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</si>
  <si>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</si>
  <si>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</si>
  <si>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</si>
  <si>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</si>
  <si>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</si>
  <si>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</si>
  <si>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</si>
  <si>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</si>
  <si>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</si>
  <si>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</si>
  <si>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</si>
  <si>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</si>
  <si>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</si>
  <si>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</si>
  <si>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</si>
  <si>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</si>
  <si>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</si>
  <si>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</si>
  <si>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</si>
  <si>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</si>
  <si>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</si>
  <si>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</si>
  <si>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</si>
  <si>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</si>
  <si>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</si>
  <si>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</si>
  <si>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</si>
  <si>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</si>
  <si>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</si>
  <si>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</si>
  <si>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</si>
  <si>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</si>
  <si>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</si>
  <si>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</si>
  <si>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</si>
  <si>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</si>
  <si>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</si>
  <si>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</si>
  <si>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</si>
  <si>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</si>
  <si>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</si>
  <si>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</si>
  <si>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</si>
  <si>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</si>
  <si>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</si>
  <si>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</si>
  <si>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</si>
  <si>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</si>
  <si>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</si>
  <si>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</si>
  <si>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</si>
  <si>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</si>
  <si>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</si>
  <si>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</si>
  <si>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</si>
  <si>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</si>
  <si>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</si>
  <si>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</si>
  <si>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</si>
  <si>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</si>
  <si>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</si>
  <si>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</si>
  <si>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</si>
  <si>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</si>
  <si>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</si>
  <si>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</si>
  <si>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</si>
  <si>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</si>
  <si>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</si>
  <si>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</si>
  <si>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</si>
  <si>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</si>
  <si>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</si>
  <si>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</si>
  <si>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</si>
  <si>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</si>
  <si>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</si>
  <si>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</si>
  <si>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</si>
  <si>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</si>
  <si>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</si>
  <si>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</si>
  <si>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</si>
  <si>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</si>
  <si>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</si>
  <si>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</si>
  <si>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</si>
  <si>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</si>
  <si>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</si>
  <si>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</si>
  <si>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</si>
  <si>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</si>
  <si>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</si>
  <si>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</si>
  <si>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</si>
  <si>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</si>
  <si>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</si>
  <si>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</si>
  <si>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</si>
  <si>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</si>
  <si>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</si>
  <si>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</si>
  <si>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</si>
  <si>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</si>
  <si>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</si>
  <si>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</si>
  <si>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</si>
  <si>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</si>
  <si>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</si>
  <si>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</si>
  <si>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</si>
  <si>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</si>
  <si>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</si>
  <si>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</si>
  <si>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</si>
  <si>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</si>
  <si>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</si>
  <si>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</si>
  <si>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</si>
  <si>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</si>
  <si>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</si>
  <si>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</si>
  <si>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</si>
  <si>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</si>
  <si>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</si>
  <si>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</si>
  <si>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</si>
  <si>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</si>
  <si>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</si>
  <si>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</si>
  <si>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</si>
  <si>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</si>
  <si>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</si>
  <si>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</si>
  <si>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</si>
  <si>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</si>
  <si>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</si>
  <si>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</si>
  <si>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</si>
  <si>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</si>
  <si>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</si>
  <si>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</si>
  <si>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</si>
  <si>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</si>
  <si>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</si>
  <si>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</si>
  <si>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</si>
  <si>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</si>
  <si>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</si>
  <si>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</si>
  <si>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</si>
  <si>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</si>
  <si>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</si>
  <si>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</si>
  <si>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</si>
  <si>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</si>
  <si>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</si>
  <si>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</si>
  <si>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</si>
  <si>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</si>
  <si>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</si>
  <si>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</si>
  <si>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</si>
  <si>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</si>
  <si>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</si>
  <si>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</si>
  <si>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</si>
  <si>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</si>
  <si>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</si>
  <si>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</si>
  <si>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</si>
  <si>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</si>
  <si>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</si>
  <si>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</si>
  <si>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</si>
  <si>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</si>
  <si>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</si>
  <si>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</si>
  <si>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</si>
  <si>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</si>
  <si>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</si>
  <si>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</si>
  <si>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</si>
  <si>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</si>
  <si>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</si>
  <si>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</si>
  <si>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</si>
  <si>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</si>
  <si>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</si>
  <si>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</si>
  <si>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</si>
  <si>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</si>
  <si>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</si>
  <si>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</si>
  <si>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</si>
  <si>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</si>
  <si>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</si>
  <si>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</si>
  <si>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</si>
  <si>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</si>
  <si>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</si>
  <si>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</si>
  <si>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</si>
  <si>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</si>
  <si>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</si>
  <si>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</si>
  <si>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</si>
  <si>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</si>
  <si>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</si>
  <si>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</si>
  <si>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</si>
  <si>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</si>
  <si>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</si>
  <si>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</si>
  <si>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</si>
  <si>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</si>
  <si>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</si>
  <si>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</si>
  <si>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</si>
  <si>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</si>
  <si>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</si>
  <si>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</si>
  <si>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</si>
  <si>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</si>
  <si>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</si>
  <si>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</si>
  <si>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</si>
  <si>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</si>
  <si>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</si>
  <si>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</si>
  <si>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</si>
  <si>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</si>
  <si>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</si>
  <si>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</si>
  <si>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</si>
  <si>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</si>
  <si>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</si>
  <si>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</si>
  <si>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</si>
  <si>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</si>
  <si>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</si>
  <si>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</si>
  <si>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</si>
  <si>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</si>
  <si>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</si>
  <si>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</si>
  <si>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</si>
  <si>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</si>
  <si>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</si>
  <si>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</si>
  <si>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</si>
  <si>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</si>
  <si>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</si>
  <si>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</si>
  <si>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</si>
  <si>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</si>
  <si>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</si>
  <si>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</si>
  <si>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</si>
  <si>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</si>
  <si>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</si>
  <si>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</si>
  <si>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</si>
  <si>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</si>
  <si>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</si>
  <si>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</si>
  <si>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</si>
  <si>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</si>
  <si>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</si>
  <si>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</si>
  <si>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</si>
  <si>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</si>
  <si>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</si>
  <si>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</si>
  <si>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</si>
  <si>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</si>
  <si>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</si>
  <si>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</si>
  <si>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</si>
  <si>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</si>
  <si>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</si>
  <si>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</si>
  <si>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</si>
  <si>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</si>
  <si>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</si>
  <si>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</si>
  <si>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</si>
  <si>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</si>
  <si>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</si>
  <si>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</si>
  <si>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</si>
  <si>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</si>
  <si>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</si>
  <si>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</si>
  <si>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</si>
  <si>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</si>
  <si>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</si>
  <si>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</si>
  <si>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</si>
  <si>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</si>
  <si>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</si>
  <si>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</si>
  <si>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</si>
  <si>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</si>
  <si>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</si>
  <si>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</si>
  <si>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</si>
  <si>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</si>
  <si>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</si>
  <si>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</si>
  <si>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</si>
  <si>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</si>
  <si>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</si>
  <si>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</si>
  <si>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</si>
  <si>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</si>
  <si>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</si>
  <si>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</si>
  <si>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</si>
  <si>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</si>
  <si>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</si>
  <si>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</si>
  <si>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</si>
  <si>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</si>
  <si>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</si>
  <si>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</si>
  <si>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</si>
  <si>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</si>
  <si>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</si>
  <si>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</si>
  <si>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</si>
  <si>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</si>
  <si>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</si>
  <si>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</si>
  <si>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</si>
  <si>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</si>
  <si>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</si>
  <si>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</si>
  <si>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</si>
  <si>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</si>
  <si>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</si>
  <si>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</si>
  <si>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</si>
  <si>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</si>
  <si>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</si>
  <si>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</si>
  <si>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</si>
  <si>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</si>
  <si>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</si>
  <si>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</si>
  <si>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</si>
  <si>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</si>
  <si>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</si>
  <si>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</si>
  <si>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</si>
  <si>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</si>
  <si>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</si>
  <si>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</si>
  <si>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</si>
  <si>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</si>
  <si>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</si>
  <si>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</si>
  <si>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</si>
  <si>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</si>
  <si>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</si>
  <si>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</si>
  <si>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</si>
  <si>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</si>
  <si>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</si>
  <si>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</si>
  <si>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</si>
  <si>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</si>
  <si>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</si>
  <si>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</si>
  <si>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</si>
  <si>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</si>
  <si>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</si>
  <si>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</si>
  <si>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</si>
  <si>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</si>
  <si>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</si>
  <si>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</si>
  <si>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</si>
  <si>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</si>
  <si>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</si>
  <si>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</si>
  <si>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</si>
  <si>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</si>
  <si>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</si>
  <si>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</si>
  <si>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</si>
  <si>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</si>
  <si>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</si>
  <si>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</si>
  <si>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</si>
  <si>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</si>
  <si>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</si>
  <si>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</si>
  <si>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</si>
  <si>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</si>
  <si>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</si>
  <si>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</si>
  <si>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</si>
  <si>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</si>
  <si>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</si>
  <si>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</si>
  <si>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</si>
  <si>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</si>
  <si>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</si>
  <si>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</si>
  <si>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</si>
  <si>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</si>
  <si>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</si>
  <si>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</si>
  <si>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</si>
  <si>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</si>
  <si>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</si>
  <si>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</si>
  <si>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</si>
  <si>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</si>
  <si>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</si>
  <si>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</si>
  <si>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</si>
  <si>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</si>
  <si>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</si>
  <si>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</si>
  <si>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</si>
  <si>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</si>
  <si>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</si>
  <si>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</si>
  <si>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</si>
  <si>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</si>
  <si>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</si>
  <si>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</si>
  <si>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</si>
  <si>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</si>
  <si>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</si>
  <si>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</si>
  <si>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</si>
  <si>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</si>
  <si>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</si>
  <si>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</si>
  <si>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</si>
  <si>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</si>
  <si>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</si>
  <si>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</si>
  <si>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</si>
  <si>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</si>
  <si>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</si>
  <si>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</si>
  <si>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</si>
  <si>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</si>
  <si>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</si>
  <si>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</si>
  <si>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</si>
  <si>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</si>
  <si>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</si>
  <si>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</si>
  <si>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</si>
  <si>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</si>
  <si>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</si>
  <si>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</si>
  <si>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</si>
  <si>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</si>
  <si>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</si>
  <si>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</si>
  <si>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</si>
  <si>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</si>
  <si>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</si>
  <si>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</si>
  <si>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</si>
  <si>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</si>
  <si>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</si>
  <si>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</si>
  <si>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</si>
  <si>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</si>
  <si>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</si>
  <si>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</si>
  <si>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</si>
  <si>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</si>
  <si>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</si>
  <si>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</si>
  <si>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</si>
  <si>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</si>
  <si>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</si>
  <si>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</si>
  <si>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</si>
  <si>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</si>
  <si>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</si>
  <si>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</si>
  <si>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</si>
  <si>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</si>
  <si>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</si>
  <si>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</si>
  <si>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</si>
  <si>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</si>
  <si>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</si>
  <si>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</si>
  <si>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</si>
  <si>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</si>
  <si>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</si>
  <si>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</si>
  <si>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</si>
  <si>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</si>
  <si>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</si>
  <si>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</si>
  <si>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</si>
  <si>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</si>
  <si>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</si>
  <si>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</si>
  <si>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</si>
  <si>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</si>
  <si>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</si>
  <si>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</si>
  <si>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</si>
  <si>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</si>
  <si>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</si>
  <si>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</si>
  <si>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</si>
  <si>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</si>
  <si>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</si>
  <si>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</si>
  <si>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</si>
  <si>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</si>
  <si>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</si>
  <si>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</si>
  <si>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</si>
  <si>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</si>
  <si>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</si>
  <si>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</si>
  <si>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</si>
  <si>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</si>
  <si>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</si>
  <si>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</si>
  <si>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</si>
  <si>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</si>
  <si>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</si>
  <si>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</si>
  <si>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</si>
  <si>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</si>
  <si>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</si>
  <si>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</si>
  <si>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</si>
  <si>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</si>
  <si>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</si>
  <si>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</si>
  <si>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</si>
  <si>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</si>
  <si>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</si>
  <si>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</si>
  <si>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</si>
  <si>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</si>
  <si>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</si>
  <si>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</si>
  <si>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</si>
  <si>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</si>
  <si>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</si>
  <si>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</si>
  <si>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</si>
  <si>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</si>
  <si>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</si>
  <si>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</si>
  <si>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</si>
  <si>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</si>
  <si>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</si>
  <si>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</si>
  <si>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</si>
  <si>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</si>
  <si>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</si>
  <si>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</si>
  <si>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</si>
  <si>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</si>
  <si>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</si>
  <si>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</si>
  <si>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</si>
  <si>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</si>
  <si>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</si>
  <si>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</si>
  <si>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</si>
  <si>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</si>
  <si>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</si>
  <si>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</si>
  <si>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</si>
  <si>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</si>
  <si>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</si>
  <si>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</si>
  <si>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</si>
  <si>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</si>
  <si>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</si>
  <si>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</si>
  <si>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</si>
  <si>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</si>
  <si>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</si>
  <si>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</si>
  <si>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</si>
  <si>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</si>
  <si>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</si>
  <si>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</si>
  <si>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</si>
  <si>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</si>
  <si>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</si>
  <si>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</si>
  <si>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</si>
  <si>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</si>
  <si>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</si>
  <si>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</si>
  <si>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</si>
  <si>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</si>
  <si>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</si>
  <si>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</si>
  <si>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</si>
  <si>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</si>
  <si>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</si>
  <si>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</si>
  <si>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</si>
  <si>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</si>
  <si>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</si>
  <si>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</si>
  <si>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</si>
  <si>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</si>
  <si>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</si>
  <si>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</si>
  <si>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</si>
  <si>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</si>
  <si>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</si>
  <si>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</si>
  <si>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</si>
  <si>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</si>
  <si>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</si>
  <si>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</si>
  <si>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</si>
  <si>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</si>
  <si>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</si>
  <si>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</si>
  <si>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</si>
  <si>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</si>
  <si>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</si>
  <si>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</si>
  <si>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</si>
  <si>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</si>
  <si>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</si>
  <si>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</si>
  <si>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</si>
  <si>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</si>
  <si>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</si>
  <si>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</si>
  <si>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</si>
  <si>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</si>
  <si>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</si>
  <si>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</si>
  <si>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</si>
  <si>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</si>
  <si>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</si>
  <si>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</si>
  <si>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</si>
  <si>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</si>
  <si>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</si>
  <si>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</si>
  <si>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</si>
  <si>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</si>
  <si>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</si>
  <si>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</si>
  <si>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</si>
  <si>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</si>
  <si>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</si>
  <si>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</si>
  <si>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</si>
  <si>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</si>
  <si>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</si>
  <si>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</si>
  <si>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</si>
  <si>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</si>
  <si>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</si>
  <si>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</si>
  <si>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</si>
  <si>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</si>
  <si>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</si>
  <si>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</si>
  <si>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</si>
  <si>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</si>
  <si>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</si>
  <si>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</si>
  <si>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</si>
  <si>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</si>
  <si>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</si>
  <si>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</si>
  <si>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</si>
  <si>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</si>
  <si>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</si>
  <si>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</si>
  <si>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</si>
  <si>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</si>
  <si>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</si>
  <si>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</si>
  <si>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</si>
  <si>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</si>
  <si>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</si>
  <si>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</si>
  <si>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</si>
  <si>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</si>
  <si>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</si>
  <si>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</si>
  <si>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</si>
  <si>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</si>
  <si>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</si>
  <si>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</si>
  <si>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</si>
  <si>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</si>
  <si>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</si>
  <si>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</si>
  <si>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</si>
  <si>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</si>
  <si>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</si>
  <si>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</si>
  <si>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</si>
  <si>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</si>
  <si>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</si>
  <si>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</si>
  <si>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</si>
  <si>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</si>
  <si>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</si>
  <si>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</si>
  <si>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</si>
  <si>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</si>
  <si>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</si>
  <si>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</si>
  <si>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</si>
  <si>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</si>
  <si>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</si>
  <si>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</si>
  <si>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</si>
  <si>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</si>
  <si>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</si>
  <si>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</si>
  <si>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</si>
  <si>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</si>
  <si>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</si>
  <si>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</si>
  <si>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</si>
  <si>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</si>
  <si>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</si>
  <si>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</si>
  <si>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</si>
  <si>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</si>
  <si>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</si>
  <si>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</si>
  <si>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</si>
  <si>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</si>
  <si>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</si>
  <si>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</si>
  <si>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</si>
  <si>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</si>
  <si>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</si>
  <si>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</si>
  <si>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</si>
  <si>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</si>
  <si>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</si>
  <si>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</si>
  <si>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</si>
  <si>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</si>
  <si>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</si>
  <si>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</si>
  <si>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</si>
  <si>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</si>
  <si>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</si>
  <si>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</si>
  <si>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</si>
  <si>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</si>
  <si>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</si>
  <si>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</si>
  <si>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</si>
  <si>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</si>
  <si>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</si>
  <si>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</si>
  <si>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</si>
  <si>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</si>
  <si>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</si>
  <si>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</si>
  <si>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</si>
  <si>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</si>
  <si>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</si>
  <si>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</si>
  <si>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</si>
  <si>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</si>
  <si>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</si>
  <si>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</si>
  <si>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</si>
  <si>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</si>
  <si>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</si>
  <si>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</si>
  <si>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</si>
  <si>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</si>
  <si>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</si>
  <si>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</si>
  <si>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</si>
  <si>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</si>
  <si>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</si>
  <si>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</si>
  <si>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</si>
  <si>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</si>
  <si>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</si>
  <si>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</si>
  <si>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</si>
  <si>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</si>
  <si>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</si>
  <si>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</si>
  <si>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</si>
  <si>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</si>
  <si>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</si>
  <si>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</si>
  <si>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</si>
  <si>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</si>
  <si>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</si>
  <si>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</si>
  <si>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</si>
  <si>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</si>
  <si>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</si>
  <si>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</si>
  <si>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</si>
  <si>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</si>
  <si>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</si>
  <si>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</si>
  <si>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</si>
  <si>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</si>
  <si>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</si>
  <si>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</si>
  <si>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</si>
  <si>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</si>
  <si>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</si>
  <si>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</si>
  <si>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</si>
  <si>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</si>
  <si>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</si>
  <si>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</si>
  <si>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</si>
  <si>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</si>
  <si>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</si>
  <si>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</si>
  <si>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</si>
  <si>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</si>
  <si>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</si>
  <si>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</si>
  <si>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</si>
  <si>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</si>
  <si>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</si>
  <si>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</si>
  <si>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</si>
  <si>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</si>
  <si>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</si>
  <si>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</si>
  <si>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</si>
  <si>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</si>
  <si>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</si>
  <si>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</si>
  <si>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</si>
  <si>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</si>
  <si>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</si>
  <si>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</si>
  <si>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</si>
  <si>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</si>
  <si>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</si>
  <si>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</si>
  <si>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</si>
  <si>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</si>
  <si>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</si>
  <si>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</si>
  <si>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</si>
  <si>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</si>
  <si>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</si>
  <si>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</si>
  <si>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</si>
  <si>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</si>
  <si>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</si>
  <si>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</si>
  <si>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</si>
  <si>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</si>
  <si>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</si>
  <si>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</si>
  <si>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</si>
  <si>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</si>
  <si>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</si>
  <si>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</si>
  <si>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</si>
  <si>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</si>
  <si>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</si>
  <si>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</si>
  <si>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</si>
  <si>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</si>
  <si>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</si>
  <si>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</si>
  <si>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</si>
  <si>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</si>
  <si>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</si>
  <si>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</si>
  <si>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</si>
  <si>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</si>
  <si>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</si>
  <si>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</si>
  <si>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</si>
  <si>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</si>
  <si>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</si>
  <si>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</si>
  <si>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</si>
  <si>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</si>
  <si>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</si>
  <si>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</si>
  <si>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</si>
  <si>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</si>
  <si>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</si>
  <si>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</si>
  <si>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</si>
  <si>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</si>
  <si>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</si>
  <si>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</si>
  <si>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</si>
  <si>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</si>
  <si>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</si>
  <si>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</si>
  <si>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</si>
  <si>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</si>
  <si>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</si>
  <si>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</si>
  <si>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</si>
  <si>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</si>
  <si>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</si>
  <si>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</si>
  <si>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</si>
  <si>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</si>
  <si>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</si>
  <si>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</si>
  <si>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</si>
  <si>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</si>
  <si>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</si>
  <si>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</si>
  <si>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</si>
  <si>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</si>
  <si>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</si>
  <si>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</si>
  <si>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</si>
  <si>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</si>
  <si>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</si>
  <si>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</si>
  <si>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</si>
  <si>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</si>
  <si>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</si>
  <si>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</si>
  <si>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</si>
  <si>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</si>
  <si>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</si>
  <si>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</si>
  <si>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</si>
  <si>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</si>
  <si>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</si>
  <si>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</si>
  <si>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</si>
  <si>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</si>
  <si>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</si>
  <si>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</si>
  <si>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</si>
  <si>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</si>
  <si>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</si>
  <si>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</si>
  <si>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</si>
  <si>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</si>
  <si>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</si>
  <si>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</si>
  <si>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</si>
  <si>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</si>
  <si>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</si>
  <si>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</si>
  <si>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</si>
  <si>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</si>
  <si>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</si>
  <si>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</si>
  <si>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</si>
  <si>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</si>
  <si>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</si>
  <si>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</si>
  <si>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</si>
  <si>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</si>
  <si>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</si>
  <si>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</si>
  <si>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</si>
  <si>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</si>
  <si>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</si>
  <si>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</si>
  <si>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</si>
  <si>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</si>
  <si>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</si>
  <si>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</si>
  <si>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</si>
  <si>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</si>
  <si>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</si>
  <si>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</si>
  <si>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</si>
  <si>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</si>
  <si>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</si>
  <si>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</si>
  <si>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</si>
  <si>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</si>
  <si>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</si>
  <si>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</si>
  <si>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</si>
  <si>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</si>
  <si>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</si>
  <si>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</si>
  <si>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</si>
  <si>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</si>
  <si>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</si>
  <si>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</si>
  <si>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</si>
  <si>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</si>
  <si>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</si>
  <si>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</si>
  <si>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</si>
  <si>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</si>
  <si>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</si>
  <si>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</si>
  <si>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</si>
  <si>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</si>
  <si>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</si>
  <si>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</si>
  <si>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</si>
  <si>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</si>
  <si>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</si>
  <si>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</si>
  <si>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</si>
  <si>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</si>
  <si>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</si>
  <si>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</si>
  <si>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</si>
  <si>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</si>
  <si>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</si>
  <si>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</si>
  <si>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</si>
  <si>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</si>
  <si>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</si>
  <si>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</si>
  <si>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</si>
  <si>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</si>
  <si>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</si>
  <si>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</si>
  <si>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</si>
  <si>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</si>
  <si>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</si>
  <si>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</si>
  <si>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</si>
  <si>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</si>
  <si>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</si>
  <si>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</si>
  <si>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</si>
  <si>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</si>
  <si>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</si>
  <si>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</si>
  <si>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</si>
  <si>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</si>
  <si>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</si>
  <si>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</si>
  <si>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</si>
  <si>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</si>
  <si>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</si>
  <si>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</si>
  <si>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</si>
  <si>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</si>
  <si>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</si>
  <si>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</si>
  <si>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</si>
  <si>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</si>
  <si>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</si>
  <si>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</si>
  <si>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</si>
  <si>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</si>
  <si>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</si>
  <si>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</si>
  <si>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</si>
  <si>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</si>
  <si>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</si>
  <si>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</si>
  <si>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</si>
  <si>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</si>
  <si>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</si>
  <si>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</si>
  <si>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</si>
  <si>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</si>
  <si>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</si>
  <si>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</si>
  <si>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</si>
  <si>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</si>
  <si>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</si>
  <si>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</si>
  <si>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</si>
  <si>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</si>
  <si>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</si>
  <si>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</si>
  <si>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</si>
  <si>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</si>
  <si>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</si>
  <si>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</si>
  <si>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</si>
  <si>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</si>
  <si>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</si>
  <si>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</si>
  <si>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</si>
  <si>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</si>
  <si>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</si>
  <si>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</si>
  <si>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</si>
  <si>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</si>
  <si>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</si>
  <si>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</si>
  <si>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</si>
  <si>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</si>
  <si>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</si>
  <si>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</si>
  <si>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</si>
  <si>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</si>
  <si>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</si>
  <si>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</si>
  <si>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</si>
  <si>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</si>
  <si>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</si>
  <si>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</si>
  <si>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</si>
  <si>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</si>
  <si>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</si>
  <si>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</si>
  <si>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</si>
  <si>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</si>
  <si>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</si>
  <si>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</si>
  <si>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</si>
  <si>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</si>
  <si>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</si>
  <si>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</si>
  <si>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</si>
  <si>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</si>
  <si>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</si>
  <si>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</si>
  <si>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</si>
  <si>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</si>
  <si>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</si>
  <si>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</si>
  <si>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</si>
  <si>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</si>
  <si>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</si>
  <si>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</si>
  <si>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</si>
  <si>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</si>
  <si>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</si>
  <si>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</si>
  <si>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</si>
  <si>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</si>
  <si>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</si>
  <si>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</si>
  <si>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</si>
  <si>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</si>
  <si>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</si>
  <si>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</si>
  <si>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</si>
  <si>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</si>
  <si>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</si>
  <si>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</si>
  <si>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</si>
  <si>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</si>
  <si>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</si>
  <si>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</si>
  <si>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</si>
  <si>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</si>
  <si>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</si>
  <si>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</si>
  <si>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</si>
  <si>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</si>
  <si>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</si>
  <si>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</si>
  <si>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</si>
  <si>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</si>
  <si>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</si>
  <si>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</si>
  <si>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</si>
  <si>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</si>
  <si>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</si>
  <si>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</si>
  <si>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</si>
  <si>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</si>
  <si>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</si>
  <si>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</si>
  <si>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</si>
  <si>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</si>
  <si>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</si>
  <si>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</si>
  <si>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</si>
  <si>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</si>
  <si>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</si>
  <si>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</si>
  <si>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</si>
  <si>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</si>
  <si>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</si>
  <si>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</si>
  <si>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</si>
  <si>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</si>
  <si>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</si>
  <si>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</si>
  <si>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</si>
  <si>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</si>
  <si>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</si>
  <si>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</si>
  <si>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</si>
  <si>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</si>
  <si>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</si>
  <si>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</si>
  <si>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</si>
  <si>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</si>
  <si>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</si>
  <si>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</si>
  <si>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</si>
  <si>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</si>
  <si>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</si>
  <si>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</si>
  <si>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</si>
  <si>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</si>
  <si>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</si>
  <si>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</si>
  <si>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</si>
  <si>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</si>
  <si>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</si>
  <si>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</si>
  <si>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</si>
  <si>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</si>
  <si>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</si>
  <si>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</si>
  <si>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</si>
  <si>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</si>
  <si>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</si>
  <si>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</si>
  <si>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</si>
  <si>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</si>
  <si>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</si>
  <si>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</si>
  <si>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</si>
  <si>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</si>
  <si>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</si>
  <si>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</si>
  <si>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</si>
  <si>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</si>
  <si>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</si>
  <si>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</si>
  <si>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</si>
  <si>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</si>
  <si>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</si>
  <si>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</si>
  <si>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</si>
  <si>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</si>
  <si>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</si>
  <si>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</si>
  <si>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</si>
  <si>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</si>
  <si>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</si>
  <si>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</si>
  <si>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</si>
  <si>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</si>
  <si>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</si>
  <si>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</si>
  <si>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</si>
  <si>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</si>
  <si>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</si>
  <si>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</si>
  <si>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</si>
  <si>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</si>
  <si>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</si>
  <si>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</si>
  <si>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</si>
  <si>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</si>
  <si>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</si>
  <si>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</si>
  <si>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</si>
  <si>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</si>
  <si>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</si>
  <si>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</si>
  <si>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</si>
  <si>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</si>
  <si>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</si>
  <si>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</si>
  <si>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</si>
  <si>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</si>
  <si>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</si>
  <si>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</si>
  <si>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</si>
  <si>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</si>
  <si>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</si>
  <si>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</si>
  <si>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</si>
  <si>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</si>
  <si>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</si>
  <si>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</si>
  <si>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</si>
  <si>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</si>
  <si>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</si>
  <si>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</si>
  <si>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</si>
  <si>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</si>
  <si>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</si>
  <si>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</si>
  <si>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</si>
  <si>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</si>
  <si>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</si>
  <si>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</si>
  <si>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</si>
  <si>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</si>
  <si>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</si>
  <si>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</si>
  <si>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</si>
  <si>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</si>
  <si>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</si>
  <si>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</si>
  <si>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</si>
  <si>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</si>
  <si>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</si>
  <si>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</si>
  <si>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</si>
  <si>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</si>
  <si>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</si>
  <si>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</si>
  <si>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</si>
  <si>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</si>
  <si>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</si>
  <si>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</si>
  <si>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</si>
  <si>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</si>
  <si>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</si>
  <si>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</si>
  <si>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</si>
  <si>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</si>
  <si>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</si>
  <si>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</si>
  <si>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</si>
  <si>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</si>
  <si>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</si>
  <si>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</si>
  <si>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</si>
  <si>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</si>
  <si>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</si>
  <si>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</si>
  <si>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</si>
  <si>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</si>
  <si>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</si>
  <si>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</si>
  <si>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</si>
  <si>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</si>
  <si>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</si>
  <si>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</si>
  <si>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</si>
  <si>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</si>
  <si>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</si>
  <si>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</si>
  <si>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</si>
  <si>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</si>
  <si>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</si>
  <si>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</si>
  <si>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</si>
  <si>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</si>
  <si>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</si>
  <si>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</si>
  <si>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</si>
  <si>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</si>
  <si>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</si>
  <si>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</si>
  <si>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</si>
  <si>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</si>
  <si>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</si>
  <si>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</si>
  <si>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</si>
  <si>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</si>
  <si>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</si>
  <si>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</si>
  <si>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</si>
  <si>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</si>
  <si>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</si>
  <si>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</si>
  <si>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</si>
  <si>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</si>
  <si>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</si>
  <si>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</si>
  <si>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</si>
  <si>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</si>
  <si>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</si>
  <si>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</si>
  <si>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</si>
  <si>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</si>
  <si>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</si>
  <si>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</si>
  <si>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</si>
  <si>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</si>
  <si>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</si>
  <si>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</si>
  <si>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</si>
  <si>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</si>
  <si>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</si>
  <si>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</si>
  <si>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</si>
  <si>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</si>
  <si>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</si>
  <si>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</si>
  <si>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</si>
  <si>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</si>
  <si>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</si>
  <si>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</si>
  <si>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</si>
  <si>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</si>
  <si>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</si>
  <si>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</si>
  <si>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</si>
  <si>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</si>
  <si>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</si>
  <si>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</si>
  <si>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</si>
  <si>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</si>
  <si>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</si>
  <si>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</si>
  <si>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</si>
  <si>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</si>
  <si>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</si>
  <si>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</si>
  <si>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</si>
  <si>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</si>
  <si>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</si>
  <si>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</si>
  <si>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</si>
  <si>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</si>
  <si>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</si>
  <si>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</si>
  <si>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</si>
  <si>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</si>
  <si>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</si>
  <si>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</si>
  <si>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</si>
  <si>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</si>
  <si>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</si>
  <si>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</si>
  <si>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</si>
  <si>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</si>
  <si>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</si>
  <si>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</si>
  <si>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</si>
  <si>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</si>
  <si>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</si>
  <si>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</si>
  <si>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</si>
  <si>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</si>
  <si>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</si>
  <si>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</si>
  <si>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</si>
  <si>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</si>
  <si>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</si>
  <si>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</si>
  <si>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</si>
  <si>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</si>
  <si>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</si>
  <si>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</si>
  <si>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</si>
  <si>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</si>
  <si>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</si>
  <si>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</si>
  <si>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</si>
  <si>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</si>
  <si>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</si>
  <si>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</si>
  <si>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</si>
  <si>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</si>
  <si>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</si>
  <si>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</si>
  <si>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</si>
  <si>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</si>
  <si>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</si>
  <si>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</si>
  <si>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</si>
  <si>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</si>
  <si>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</si>
  <si>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</si>
  <si>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</si>
  <si>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</si>
  <si>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</si>
  <si>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</si>
  <si>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</si>
  <si>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</si>
  <si>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</si>
  <si>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</si>
  <si>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</si>
  <si>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</si>
  <si>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</si>
  <si>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</si>
  <si>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</si>
  <si>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</si>
  <si>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</si>
  <si>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</si>
  <si>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</si>
  <si>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</si>
  <si>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</si>
  <si>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</si>
  <si>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</si>
  <si>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</si>
  <si>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</si>
  <si>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</si>
  <si>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</si>
  <si>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</si>
  <si>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</si>
  <si>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</si>
  <si>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</si>
  <si>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</si>
  <si>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</si>
  <si>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</si>
  <si>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</si>
  <si>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</si>
  <si>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</si>
  <si>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</si>
  <si>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</si>
  <si>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</si>
  <si>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</si>
  <si>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</si>
  <si>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</si>
  <si>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</si>
  <si>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</si>
  <si>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</si>
  <si>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</si>
  <si>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</si>
  <si>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</si>
  <si>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</si>
  <si>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</si>
  <si>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</si>
  <si>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</si>
  <si>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</si>
  <si>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</si>
  <si>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</si>
  <si>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</si>
  <si>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</si>
  <si>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</si>
  <si>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</si>
  <si>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</si>
  <si>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</si>
  <si>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</si>
  <si>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</si>
  <si>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</si>
  <si>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</si>
  <si>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</si>
  <si>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</si>
  <si>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</si>
  <si>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</si>
  <si>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</si>
  <si>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</si>
  <si>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</si>
  <si>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</si>
  <si>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</si>
  <si>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</si>
  <si>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</si>
  <si>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</si>
  <si>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</si>
  <si>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</si>
  <si>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</si>
  <si>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</si>
  <si>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</si>
  <si>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</si>
  <si>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</si>
  <si>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</si>
  <si>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</si>
  <si>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</si>
  <si>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</si>
  <si>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</si>
  <si>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</si>
  <si>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</si>
  <si>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</si>
  <si>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</si>
  <si>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</si>
  <si>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</si>
  <si>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</si>
  <si>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</si>
  <si>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</si>
  <si>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</si>
  <si>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</si>
  <si>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</si>
  <si>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</si>
  <si>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</si>
  <si>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</si>
  <si>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</si>
  <si>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</si>
  <si>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</si>
  <si>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</si>
  <si>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</si>
  <si>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</si>
  <si>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</si>
  <si>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</si>
  <si>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</si>
  <si>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</si>
  <si>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</si>
  <si>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</si>
  <si>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</si>
  <si>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</si>
  <si>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</si>
  <si>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</si>
  <si>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</si>
  <si>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</si>
  <si>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</si>
  <si>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</si>
  <si>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</si>
  <si>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</si>
  <si>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</si>
  <si>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</si>
  <si>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</si>
  <si>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</si>
  <si>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</si>
  <si>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</si>
  <si>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</si>
  <si>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</si>
  <si>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</si>
  <si>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</si>
  <si>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</si>
  <si>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</si>
  <si>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</si>
  <si>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</si>
  <si>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</si>
  <si>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</si>
  <si>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</si>
  <si>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</si>
  <si>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</si>
  <si>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</si>
  <si>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</si>
  <si>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</si>
  <si>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</si>
  <si>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</si>
  <si>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</si>
  <si>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</si>
  <si>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</si>
  <si>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</si>
  <si>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</si>
  <si>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</si>
  <si>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</si>
  <si>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</si>
  <si>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</si>
  <si>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</si>
  <si>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</si>
  <si>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</si>
  <si>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</si>
  <si>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</si>
  <si>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</si>
  <si>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</si>
  <si>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</si>
  <si>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</si>
  <si>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</si>
  <si>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</si>
  <si>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</si>
  <si>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</si>
  <si>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</si>
  <si>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</si>
  <si>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</si>
  <si>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</si>
  <si>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</si>
  <si>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</si>
  <si>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</si>
  <si>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</si>
  <si>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</si>
  <si>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</si>
  <si>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</si>
  <si>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</si>
  <si>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</si>
  <si>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</si>
  <si>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</si>
  <si>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</si>
  <si>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</si>
  <si>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</si>
  <si>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</si>
  <si>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</si>
  <si>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</si>
  <si>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</si>
  <si>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</si>
  <si>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</si>
  <si>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</si>
  <si>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</si>
  <si>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</si>
  <si>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</si>
  <si>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</si>
  <si>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</si>
  <si>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</si>
  <si>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</si>
  <si>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</si>
  <si>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</si>
  <si>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</si>
  <si>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</si>
  <si>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</si>
  <si>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</si>
  <si>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</si>
  <si>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</si>
  <si>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</si>
  <si>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</si>
  <si>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</si>
  <si>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</si>
  <si>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</si>
  <si>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</si>
  <si>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</si>
  <si>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</si>
  <si>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</si>
  <si>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</si>
  <si>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</si>
  <si>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</si>
  <si>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</si>
  <si>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</si>
  <si>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</si>
  <si>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</si>
  <si>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</si>
  <si>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</si>
  <si>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</si>
  <si>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</si>
  <si>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</si>
  <si>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</si>
  <si>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</si>
  <si>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</si>
  <si>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</si>
  <si>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</si>
  <si>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</si>
  <si>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</si>
  <si>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</si>
  <si>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</si>
  <si>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</si>
  <si>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</si>
  <si>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</si>
  <si>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</si>
  <si>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</si>
  <si>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</si>
  <si>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</si>
  <si>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</si>
  <si>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</si>
  <si>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</si>
  <si>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</si>
  <si>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</si>
  <si>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</si>
  <si>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</si>
  <si>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</si>
  <si>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</si>
  <si>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</si>
  <si>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</si>
  <si>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</si>
  <si>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</si>
  <si>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</si>
  <si>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</si>
  <si>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</si>
  <si>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</si>
  <si>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</si>
  <si>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</si>
  <si>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</si>
  <si>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</si>
  <si>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</si>
  <si>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</si>
  <si>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</si>
  <si>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</si>
  <si>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</si>
  <si>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</si>
  <si>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</si>
  <si>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</si>
  <si>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</si>
  <si>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</si>
  <si>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</si>
  <si>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</si>
  <si>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</si>
  <si>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</si>
  <si>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</si>
  <si>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</si>
  <si>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</si>
  <si>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</si>
  <si>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</si>
  <si>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</si>
  <si>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</si>
  <si>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</si>
  <si>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</si>
  <si>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</si>
  <si>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</si>
  <si>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</si>
  <si>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</si>
  <si>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</si>
  <si>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</si>
  <si>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</si>
  <si>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</si>
  <si>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</si>
  <si>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</si>
  <si>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</si>
  <si>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</si>
  <si>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</si>
  <si>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</si>
  <si>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</si>
  <si>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</si>
  <si>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</si>
  <si>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</si>
  <si>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</si>
  <si>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</si>
  <si>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</si>
  <si>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</si>
  <si>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</si>
  <si>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</si>
  <si>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</si>
  <si>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</si>
  <si>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</si>
  <si>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</si>
  <si>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</si>
  <si>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</si>
  <si>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</si>
  <si>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</si>
  <si>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</si>
  <si>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</si>
  <si>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</si>
  <si>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</si>
  <si>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</si>
  <si>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</si>
  <si>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</si>
  <si>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</si>
  <si>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</si>
  <si>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</si>
  <si>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</si>
  <si>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</si>
  <si>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</si>
  <si>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</si>
  <si>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</si>
  <si>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</si>
  <si>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</si>
  <si>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</si>
  <si>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</si>
  <si>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</si>
  <si>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</si>
  <si>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</si>
  <si>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</si>
  <si>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</si>
  <si>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</si>
  <si>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</si>
  <si>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</si>
  <si>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</si>
  <si>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</si>
  <si>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</si>
  <si>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</si>
  <si>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</si>
  <si>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</si>
  <si>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</si>
  <si>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</si>
  <si>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</si>
  <si>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</si>
  <si>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</si>
  <si>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</si>
  <si>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</si>
  <si>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</si>
  <si>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</si>
  <si>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</si>
  <si>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</si>
  <si>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</si>
  <si>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</si>
  <si>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</si>
  <si>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</si>
  <si>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</si>
  <si>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</si>
  <si>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</si>
  <si>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</si>
  <si>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</si>
  <si>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</si>
  <si>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</si>
  <si>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</si>
  <si>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</si>
  <si>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</si>
  <si>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</si>
  <si>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</si>
  <si>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</si>
  <si>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</si>
  <si>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</si>
  <si>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</si>
  <si>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</si>
  <si>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</si>
  <si>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</si>
  <si>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</si>
  <si>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</si>
  <si>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</si>
  <si>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</si>
  <si>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</si>
  <si>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</si>
  <si>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</si>
  <si>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</si>
  <si>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</si>
  <si>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</si>
  <si>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</si>
  <si>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</si>
  <si>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</si>
  <si>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</si>
  <si>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</si>
  <si>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</si>
  <si>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</si>
  <si>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</si>
  <si>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</si>
  <si>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</si>
  <si>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</si>
  <si>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</si>
  <si>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</si>
  <si>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</si>
  <si>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</si>
  <si>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</si>
  <si>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</si>
  <si>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</si>
  <si>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</si>
  <si>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</si>
  <si>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</si>
  <si>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</si>
  <si>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</si>
  <si>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</si>
  <si>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</si>
  <si>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</si>
  <si>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</si>
  <si>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</si>
  <si>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</si>
  <si>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</si>
  <si>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</si>
  <si>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</si>
  <si>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</si>
  <si>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</si>
  <si>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</si>
  <si>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</si>
  <si>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</si>
  <si>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</si>
  <si>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</si>
  <si>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</si>
  <si>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</si>
  <si>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</si>
  <si>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</si>
  <si>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</si>
  <si>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</si>
  <si>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</si>
  <si>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</si>
  <si>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</si>
  <si>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</si>
  <si>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</si>
  <si>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</si>
  <si>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</si>
  <si>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</si>
  <si>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</si>
  <si>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</si>
  <si>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</si>
  <si>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</si>
  <si>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</si>
  <si>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</si>
  <si>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</si>
  <si>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</si>
  <si>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</si>
  <si>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</si>
  <si>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</si>
  <si>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</si>
  <si>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</si>
  <si>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</si>
  <si>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</si>
  <si>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</si>
  <si>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</si>
  <si>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</si>
  <si>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</si>
  <si>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</si>
  <si>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</si>
  <si>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</si>
  <si>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</si>
  <si>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</si>
  <si>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</si>
  <si>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</si>
  <si>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</si>
  <si>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</si>
  <si>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</si>
  <si>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</si>
  <si>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</si>
  <si>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</si>
  <si>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</si>
  <si>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</si>
  <si>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</si>
  <si>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</si>
  <si>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</si>
  <si>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</si>
  <si>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</si>
  <si>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</si>
  <si>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</si>
  <si>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</si>
  <si>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</si>
  <si>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</si>
  <si>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</si>
  <si>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</si>
  <si>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</si>
  <si>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</si>
  <si>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</si>
  <si>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</si>
  <si>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</si>
  <si>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</si>
  <si>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</si>
  <si>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</si>
  <si>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</si>
  <si>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</si>
  <si>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</si>
  <si>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</si>
  <si>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</si>
  <si>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</si>
  <si>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</si>
  <si>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</si>
  <si>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</si>
  <si>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</si>
  <si>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</si>
  <si>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</si>
  <si>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</si>
  <si>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</si>
  <si>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</si>
  <si>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</si>
  <si>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</si>
  <si>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</si>
  <si>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</si>
  <si>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</si>
  <si>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</si>
  <si>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</si>
  <si>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</si>
  <si>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</si>
  <si>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</si>
  <si>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</si>
  <si>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</si>
  <si>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</si>
  <si>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</si>
  <si>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</si>
  <si>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</si>
  <si>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</si>
  <si>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</si>
  <si>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</si>
  <si>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</si>
  <si>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</si>
  <si>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</si>
  <si>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</si>
  <si>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</si>
  <si>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</si>
  <si>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</si>
  <si>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</si>
  <si>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</si>
  <si>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</si>
  <si>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</si>
  <si>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</si>
  <si>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</si>
  <si>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</si>
  <si>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</si>
  <si>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</si>
  <si>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</si>
  <si>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</si>
  <si>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</si>
  <si>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</si>
  <si>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</si>
  <si>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</si>
  <si>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</si>
  <si>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</si>
  <si>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</si>
  <si>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</si>
  <si>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</si>
  <si>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</si>
  <si>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</si>
  <si>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</si>
  <si>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</si>
  <si>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</si>
  <si>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</si>
  <si>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</si>
  <si>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</si>
  <si>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</si>
  <si>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</si>
  <si>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</si>
  <si>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</si>
  <si>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</si>
  <si>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</si>
  <si>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</si>
  <si>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</si>
  <si>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</si>
  <si>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</si>
  <si>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</si>
  <si>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</si>
  <si>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</si>
  <si>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</si>
  <si>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</si>
  <si>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</si>
  <si>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</si>
  <si>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</si>
  <si>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</si>
  <si>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</si>
  <si>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</si>
  <si>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</si>
  <si>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</si>
  <si>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</si>
  <si>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</si>
  <si>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</si>
  <si>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</si>
  <si>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</si>
  <si>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</si>
  <si>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</si>
  <si>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</si>
  <si>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</si>
  <si>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</si>
  <si>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</si>
  <si>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</si>
  <si>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</si>
  <si>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</si>
  <si>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</si>
  <si>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</si>
  <si>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</si>
  <si>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</si>
  <si>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</si>
  <si>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</si>
  <si>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</si>
  <si>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</si>
  <si>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</si>
  <si>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</si>
  <si>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</si>
  <si>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</si>
  <si>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</si>
  <si>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</si>
  <si>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</si>
  <si>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</si>
  <si>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</si>
  <si>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</si>
  <si>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</si>
  <si>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</si>
  <si>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</si>
  <si>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</si>
  <si>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</si>
  <si>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</si>
  <si>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</si>
  <si>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</si>
  <si>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</si>
  <si>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</si>
  <si>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</si>
  <si>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</si>
  <si>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</si>
  <si>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</si>
  <si>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</si>
  <si>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</si>
  <si>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</si>
  <si>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</si>
  <si>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</si>
  <si>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</si>
  <si>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</si>
  <si>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</si>
  <si>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</si>
  <si>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</si>
  <si>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</si>
  <si>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</si>
  <si>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</si>
  <si>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</si>
  <si>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</si>
  <si>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</si>
  <si>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</si>
  <si>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</si>
  <si>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</si>
  <si>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</si>
  <si>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</si>
  <si>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</si>
  <si>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</si>
  <si>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</si>
  <si>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</si>
  <si>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</si>
  <si>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</si>
  <si>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</si>
  <si>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</si>
  <si>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</si>
  <si>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</si>
  <si>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</si>
  <si>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</si>
  <si>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</si>
  <si>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</si>
  <si>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</si>
  <si>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</si>
  <si>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</si>
  <si>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</si>
  <si>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</si>
  <si>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</si>
  <si>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</si>
  <si>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</si>
  <si>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</si>
  <si>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</si>
  <si>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</si>
  <si>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</si>
  <si>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</si>
  <si>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</si>
  <si>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</si>
  <si>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</si>
  <si>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</si>
  <si>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</si>
  <si>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</si>
  <si>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</si>
  <si>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</si>
  <si>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</si>
  <si>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</si>
  <si>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</si>
  <si>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</si>
  <si>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</si>
  <si>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</si>
  <si>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</si>
  <si>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</si>
  <si>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</si>
  <si>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</si>
  <si>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</si>
  <si>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</si>
  <si>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</si>
  <si>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</si>
  <si>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</si>
  <si>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</si>
  <si>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</si>
  <si>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</si>
  <si>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</si>
  <si>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</si>
  <si>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</si>
  <si>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</si>
  <si>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</si>
  <si>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</si>
  <si>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</si>
  <si>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</si>
  <si>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</si>
  <si>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</si>
  <si>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</si>
  <si>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</si>
  <si>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</si>
  <si>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</si>
  <si>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</si>
  <si>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</si>
  <si>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</si>
  <si>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</si>
  <si>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</si>
  <si>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</si>
  <si>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</si>
  <si>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</si>
  <si>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</si>
  <si>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</si>
  <si>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</si>
  <si>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</si>
  <si>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</si>
  <si>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</si>
  <si>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</si>
  <si>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</si>
  <si>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</si>
  <si>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</si>
  <si>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</si>
  <si>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</si>
  <si>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</si>
  <si>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</si>
  <si>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</si>
  <si>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</si>
  <si>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</si>
  <si>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</si>
  <si>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</si>
  <si>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</si>
  <si>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</si>
  <si>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</si>
  <si>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</si>
  <si>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</si>
  <si>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</si>
  <si>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</si>
  <si>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</si>
  <si>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</si>
  <si>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</si>
  <si>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</si>
  <si>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</si>
  <si>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</si>
  <si>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</si>
  <si>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</si>
  <si>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</si>
  <si>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</si>
  <si>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</si>
  <si>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</si>
  <si>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</si>
  <si>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</si>
  <si>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</si>
  <si>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</si>
  <si>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</si>
  <si>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</si>
  <si>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</si>
  <si>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</si>
  <si>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</si>
  <si>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</si>
  <si>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</si>
  <si>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</si>
  <si>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</si>
  <si>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</si>
  <si>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</si>
  <si>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</si>
  <si>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</si>
  <si>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</si>
  <si>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</si>
  <si>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</si>
  <si>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</si>
  <si>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</si>
  <si>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</si>
  <si>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</si>
  <si>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</si>
  <si>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</si>
  <si>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</si>
  <si>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</si>
  <si>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</si>
  <si>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</si>
  <si>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</si>
  <si>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</si>
  <si>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</si>
  <si>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</si>
  <si>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</si>
  <si>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</si>
  <si>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</si>
  <si>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</si>
  <si>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</si>
  <si>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</si>
  <si>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</si>
  <si>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</si>
  <si>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</si>
  <si>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</si>
  <si>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</si>
  <si>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</si>
  <si>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</si>
  <si>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</si>
  <si>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</si>
  <si>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</si>
  <si>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</si>
  <si>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</si>
  <si>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</si>
  <si>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</si>
  <si>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</si>
  <si>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</si>
  <si>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</si>
  <si>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</si>
  <si>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</si>
  <si>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</si>
  <si>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</si>
  <si>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</si>
  <si>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</si>
  <si>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</si>
  <si>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</si>
  <si>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</si>
  <si>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</si>
  <si>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</si>
  <si>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</si>
  <si>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</si>
  <si>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</si>
  <si>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</si>
  <si>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</si>
  <si>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</si>
  <si>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</si>
  <si>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</si>
  <si>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</si>
  <si>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</si>
  <si>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</si>
  <si>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</si>
  <si>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</si>
  <si>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</si>
  <si>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</si>
  <si>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</si>
  <si>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</si>
  <si>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</si>
  <si>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</si>
  <si>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</si>
  <si>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</si>
  <si>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</si>
  <si>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</si>
  <si>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</si>
  <si>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</si>
  <si>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</si>
  <si>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</si>
  <si>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</si>
  <si>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</si>
  <si>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</si>
  <si>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</si>
  <si>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</si>
  <si>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</si>
  <si>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</si>
  <si>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</si>
  <si>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</si>
  <si>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</si>
  <si>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</si>
  <si>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</si>
  <si>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</si>
  <si>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</si>
  <si>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</si>
  <si>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</si>
  <si>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</si>
  <si>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</si>
  <si>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</si>
  <si>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</si>
  <si>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</si>
  <si>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</si>
  <si>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</si>
  <si>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</si>
  <si>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</si>
  <si>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</si>
  <si>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</si>
  <si>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</si>
  <si>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</si>
  <si>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</si>
  <si>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</si>
  <si>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</si>
  <si>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</si>
  <si>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</si>
  <si>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</si>
  <si>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</si>
  <si>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</si>
  <si>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</si>
  <si>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</si>
  <si>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</si>
  <si>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</si>
  <si>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</si>
  <si>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</si>
  <si>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</si>
  <si>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</si>
  <si>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</si>
  <si>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</si>
  <si>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</si>
  <si>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</si>
  <si>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</si>
  <si>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</si>
  <si>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</si>
  <si>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</si>
  <si>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</si>
  <si>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</si>
  <si>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</si>
  <si>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</si>
  <si>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</si>
  <si>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</si>
  <si>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</si>
  <si>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</si>
  <si>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</si>
  <si>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</si>
  <si>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</si>
  <si>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</si>
  <si>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</si>
  <si>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</si>
  <si>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</si>
  <si>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</si>
  <si>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</si>
  <si>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</si>
  <si>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</si>
  <si>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</si>
  <si>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</si>
  <si>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</si>
  <si>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</si>
  <si>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</si>
  <si>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</si>
  <si>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</si>
  <si>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</si>
  <si>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</si>
  <si>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</si>
  <si>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</si>
  <si>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</si>
  <si>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</si>
  <si>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</si>
  <si>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</si>
  <si>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</si>
  <si>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</si>
  <si>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</si>
  <si>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</si>
  <si>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</si>
  <si>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</si>
  <si>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</si>
  <si>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</si>
  <si>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</si>
  <si>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</si>
  <si>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</si>
  <si>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</si>
  <si>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</si>
  <si>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</si>
  <si>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</si>
  <si>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</si>
  <si>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</si>
  <si>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</si>
  <si>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</si>
  <si>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</si>
  <si>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</si>
  <si>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</si>
  <si>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</si>
  <si>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</si>
  <si>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</si>
  <si>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</si>
  <si>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</si>
  <si>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</si>
  <si>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</si>
  <si>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</si>
  <si>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</si>
  <si>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</si>
  <si>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</si>
  <si>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</si>
  <si>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</si>
  <si>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</si>
  <si>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</si>
  <si>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</si>
  <si>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</si>
  <si>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</si>
  <si>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</si>
  <si>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</si>
  <si>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</si>
  <si>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</si>
  <si>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</si>
  <si>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</si>
  <si>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</si>
  <si>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</si>
  <si>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</si>
  <si>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</si>
  <si>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</si>
  <si>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</si>
  <si>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</si>
  <si>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</si>
  <si>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</si>
  <si>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</si>
  <si>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</si>
  <si>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</si>
  <si>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</si>
  <si>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</si>
  <si>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</si>
  <si>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</si>
  <si>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</si>
  <si>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</si>
  <si>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</si>
  <si>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</si>
  <si>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</si>
  <si>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</si>
  <si>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</si>
  <si>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</si>
  <si>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</si>
  <si>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</si>
  <si>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</si>
  <si>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</si>
  <si>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</si>
  <si>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</si>
  <si>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</si>
  <si>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</si>
  <si>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</si>
  <si>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</si>
  <si>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</si>
  <si>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</si>
  <si>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</si>
  <si>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</si>
  <si>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</si>
  <si>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</si>
  <si>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</si>
  <si>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</si>
  <si>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</si>
  <si>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</si>
  <si>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</si>
  <si>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</si>
  <si>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</si>
  <si>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</si>
  <si>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</si>
  <si>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</si>
  <si>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</si>
  <si>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</si>
  <si>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</si>
  <si>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</si>
  <si>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</si>
  <si>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</si>
  <si>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</si>
  <si>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</si>
  <si>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</si>
  <si>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</si>
  <si>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</si>
  <si>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</si>
  <si>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</si>
  <si>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</si>
  <si>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</si>
  <si>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</si>
  <si>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</si>
  <si>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</si>
  <si>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</si>
  <si>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</si>
  <si>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60 min </t>
  </si>
  <si>
    <t>PCM-20251004-00000289</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</si>
  <si>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</si>
  <si>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</si>
  <si>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</si>
  <si>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</si>
  <si>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</si>
  <si>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</si>
  <si>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</si>
  <si>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</si>
  <si>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</si>
  <si>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70 MIN </t>
  </si>
  <si>
    <t>PCM-20251004-00000257</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</si>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</sst>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8" totalsRowShown="0" headerRowDxfId="157" dataDxfId="156" headerRowBorderDxfId="154" tableBorderDxfId="155" totalsRowBorderDxfId="153">
  <autoFilter ref="A1:CJ3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271.28496689815074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0.21139050926285563</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45934.233392824077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45934.233392824077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45934.233392824077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45934.233392824077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45934.233392824077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45934.233392824077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45934.233392824077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45934.233392824077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45934.233392824077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45934.233392824077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45934.233392824077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45934.233392824077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45934.233392824077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45934.233392824077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45934.233392824077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45934.233392824077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45934.233392824077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45934.233392824077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45934.233392824077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45934.233392824077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45934.233392824077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45934.233392824077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45934.233392824077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45934.233392824077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45934.233392824077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45934.233392824077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45934.233392824077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45934.233392824077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45934.233392824077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45934.233392824077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45934.233392824077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45934.233392824077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45934.233392824077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45934.233392824077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45934.233392824077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45934.233392824077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45934.233392824077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45934.233392824077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45934.233392824077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45934.233392824077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45934.233392824077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45934.233392824077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45934.233392824077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45934.233392824077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45934.233392824077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45934.233392824077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45934.233392824077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45934.233392824077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45934.233392824077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0E439792-69C6-431E-BA5C-9D0B009DAAE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8"/>
  <sheetViews>
    <sheetView tabSelected="1" workbookViewId="0">
      <selection activeCell="C10" sqref="C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242.58161041666608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127.50630949074548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109.23355486111541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0.3957076388905989</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5.2825694445346016E-2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45934.233392824077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45934.233392824077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45934.233392824077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45934.233392824077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45934.233392824077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45934.233392824077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45934.233392824077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45934.233392824077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45934.233392824077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45934.233392824077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45934.233392824077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45934.233392824077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45934.233392824077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45934.233392824077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45934.233392824077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45934.233392824077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45934.233392824077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45934.233392824077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45934.233392824077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45934.233392824077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45934.233392824077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45934.233392824077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45934.233392824077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45934.233392824077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45934.233392824077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45934.233392824077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45934.233392824077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45934.233392824077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45934.233392824077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45934.233392824077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45934.233392824077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45934.233392824077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45934.233392824077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45934.233392824077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45934.233392824077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45934.233392824077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45934.233392824077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45934.233392824077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45934.233392824077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45934.233392824077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45934.233392824077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45934.233392824077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45934.233392824077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45934.233392824077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45934.233392824077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45934.233392824077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45934.233392824077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45934.233392824077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45934.233392824077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45934.233392824077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45934.233392824077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45934.233392824077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45934.233392824077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45934.233392824077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45934.233392824077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45934.233392824077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45934.233392824077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45934.233392824077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45934.233392824077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45934.233392824077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45934.233392824077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45934.233392824077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45934.233392824077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45934.233392824077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45934.233392824077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45934.233392824077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45934.233392824077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45934.233392824077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45934.233392824077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45934.233392824077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45934.233392824077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45934.233392824077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45934.233392824077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45934.233392824077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45934.233392824077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45934.233392824077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45934.233392824077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45934.233392824077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45934.233392824077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45934.233392824077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45934.233392824077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45934.233392824077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45934.233392824077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45934.233392824077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45934.233392824077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45934.233392824077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45934.233392824077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45934.233392824077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45934.233392824077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45934.233392824077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45934.233392824077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45934.233392824077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45934.233392824077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45934.233392824077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45934.233392824077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45934.233392824077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45934.233392824077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45934.233392824077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45934.233392824077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45934.233392824077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45934.233392824077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45934.233392824077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45934.233392824077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45934.233392824077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45934.233392824077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45934.233392824077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45934.233392824077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45934.233392824077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45934.233392824077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45934.233392824077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45934.233392824077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45934.233392824077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45934.233392824077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45934.233392824077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45934.233392824077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45934.233392824077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45934.233392824077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45934.233392824077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45934.233392824077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45934.233392824077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45934.233392824077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45934.233392824077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45934.233392824077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45934.233392824077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45934.233392824077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45934.233392824077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45934.233392824077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45934.233392824077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45934.233392824077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45934.233392824077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45934.233392824077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45934.233392824077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45934.233392824077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45934.233392824077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45934.233392824077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45934.233392824077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45934.233392824077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45934.233392824077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45934.233392824077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45934.233392824077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45934.233392824077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45934.233392824077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45934.233392824077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45934.233392824077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45934.233392824077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45934.233392824077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45934.233392824077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45934.233392824077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45934.233392824077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45934.233392824077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45934.233392824077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45934.233392824077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45934.233392824077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45934.233392824077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45934.233392824077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45934.233392824077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45934.233392824077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45934.233392824077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45934.233392824077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45934.233392824077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45934.233392824077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45934.233392824077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45934.233392824077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45934.233392824077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45934.233392824077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45934.233392824077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45934.233392824077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45934.233392824077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45934.233392824077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45934.233392824077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45934.233392824077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45934.233392824077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45934.233392824077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45934.233392824077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45934.233392824077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45934.233392824077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45934.233392824077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45934.233392824077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45934.233392824077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45934.233392824077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45934.233392824077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45934.233392824077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45934.233392824077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45934.233392824077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45934.233392824077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45934.233392824077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45934.233392824077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45934.233392824077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45934.233392824077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45934.233392824077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45934.233392824077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45934.233392824077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45934.233392824077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45934.233392824077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45934.233392824077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45934.233392824077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45934.233392824077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45934.233392824077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45934.233392824077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45934.233392824077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45934.233392824077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45934.233392824077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45934.233392824077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45934.233392824077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45934.233392824077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45934.233392824077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45934.233392824077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45934.233392824077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45934.233392824077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45934.233392824077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45934.233392824077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45934.233392824077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45934.233392824077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45934.233392824077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45934.233392824077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45934.233392824077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45934.233392824077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45934.233392824077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45934.233392824077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45934.233392824077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45934.233392824077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45934.233392824077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45934.233392824077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45934.233392824077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45934.233392824077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45934.233392824077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45934.233392824077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45934.233392824077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45934.233392824077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45934.233392824077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45934.233392824077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45934.233392824077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45934.233392824077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45934.233392824077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45934.233392824077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45934.233392824077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45934.233392824077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45934.233392824077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45934.233392824077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45934.233392824077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45934.233392824077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45934.233392824077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45934.233392824077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45934.233392824077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45934.233392824077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45934.233392824077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45934.233392824077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45934.233392824077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45934.233392824077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45934.233392824077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45934.233392824077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45934.233392824077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45934.233392824077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45934.233392824077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45934.233392824077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45934.233392824077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45934.233392824077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45934.233392824077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45934.233392824077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45934.233392824077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45934.233392824077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45934.233392824077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45934.233392824077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45934.233392824077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45934.233392824077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45934.233392824077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45934.233392824077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45934.233392824077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45934.233392824077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45934.233392824077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45934.233392824077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45934.233392824077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45934.233392824077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45934.233392824077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45934.233392824077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45934.233392824077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45934.233392824077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45934.233392824077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45934.233392824077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45934.233392824077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45934.233392824077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45934.233392824077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45934.233392824077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45934.233392824077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45934.233392824077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45934.233392824077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45934.233392824077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45934.233392824077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45934.233392824077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45934.233392824077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45934.233392824077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45934.233392824077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45934.233392824077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45934.233392824077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45934.233392824077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45934.233392824077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45934.233392824077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45934.233392824077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45934.233392824077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45934.233392824077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45934.233392824077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45934.233392824077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45934.233392824077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45934.233392824077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45934.233392824077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45934.233392824077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45934.233392824077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45934.233392824077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45934.233392824077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45934.233392824077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45934.233392824077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45934.233392824077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45934.233392824077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45934.233392824077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45934.233392824077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45934.233392824077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45934.233392824077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45934.233392824077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45934.233392824077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45934.233392824077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45934.233392824077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sheetData>
  <dataValidations count="2">
    <dataValidation allowBlank="1" showInputMessage="1" showErrorMessage="1" sqref="E1" xr:uid="{4D935161-CDD3-4592-B877-3FB59C99E142}"/>
    <dataValidation type="list" allowBlank="1" showInputMessage="1" showErrorMessage="1" sqref="E3:E3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45934.233392824077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45934.233392824077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45934.233392824077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45934.233392824077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45934.233392824077</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45934.233392824077</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45934.233392824077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45934.233392824077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45934.233392824077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45934.233392824077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45934.233392824077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45934.233392824077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45934.233392824077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45934.233392824077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45934.233392824077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45934.233392824077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45934.233392824077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45934.233392824077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45934.233392824077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45934.233392824077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45934.233392824077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45934.233392824077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45934.233392824077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45934.233392824077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45934.233392824077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45934.233392824077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45934.233392824077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45934.233392824077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45934.233392824077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45934.233392824077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45934.233392824077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45934.233392824077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45934.233392824077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45934.233392824077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45934.233392824077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45934.233392824077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45934.233392824077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45934.233392824077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45934.233392824077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45934.233392824077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45934.233392824077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45934.233392824077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45934.233392824077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45934.233392824077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45934.233392824077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45934.233392824077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45934.233392824077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45934.233392824077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45934.233392824077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45934.233392824077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45934.233392824077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45934.233392824077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45934.233392824077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45934.233392824077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45934.233392824077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45934.233392824077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45934.233392824077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45934.233392824077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45934.233392824077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45934.233392824077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45934.233392824077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45934.233392824077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45934.233392824077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45934.233392824077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45934.233392824077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45934.233392824077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45934.233392824077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45934.233392824077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45934.233392824077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45934.233392824077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45934.233392824077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45934.233392824077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45934.233392824077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45934.233392824077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45934.233392824077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45934.233392824077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45934.233392824077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45934.233392824077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45934.233392824077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45934.233392824077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45934.233392824077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45934.233392824077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45934.233392824077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45934.233392824077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45934.233392824077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45934.233392824077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45934.233392824077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45934.233392824077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45934.233392824077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45934.233392824077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45934.233392824077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45934.233392824077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45934.233392824077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45934.233392824077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45934.233392824077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45934.233392824077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45934.233392824077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45934.233392824077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45934.233392824077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45934.233392824077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45934.233392824077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45934.233392824077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45934.233392824077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45934.233392824077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45934.233392824077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45934.233392824077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45934.233392824077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45934.233392824077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45934.233392824077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45934.233392824077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45934.233392824077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45934.233392824077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45934.233392824077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45934.233392824077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45934.233392824077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45934.233392824077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45934.233392824077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45934.233392824077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45934.233392824077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45934.233392824077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45934.233392824077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45934.233392824077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45934.233392824077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45934.233392824077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45934.233392824077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45934.233392824077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45934.233392824077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45934.233392824077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45934.233392824077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45934.233392824077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45934.233392824077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45934.233392824077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45934.233392824077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45934.233392824077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45934.233392824077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45934.233392824077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45934.233392824077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45934.233392824077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45934.233392824077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45934.233392824077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45934.233392824077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45934.233392824077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45934.233392824077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45934.233392824077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45934.233392824077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45934.233392824077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45934.233392824077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45934.233392824077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45934.233392824077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45934.233392824077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45934.233392824077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45934.233392824077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45934.233392824077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45934.233392824077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45934.233392824077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45934.233392824077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45934.233392824077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45934.233392824077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45934.233392824077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45934.233392824077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45934.233392824077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45934.233392824077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45934.233392824077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45934.233392824077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45934.233392824077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45934.233392824077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45934.233392824077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45934.233392824077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45934.233392824077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45934.233392824077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45934.233392824077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45934.233392824077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45934.233392824077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45934.233392824077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45934.233392824077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45934.233392824077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45934.233392824077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45934.233392824077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45934.233392824077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45934.233392824077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45934.233392824077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45934.233392824077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45934.233392824077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45934.233392824077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45934.233392824077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45934.233392824077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45934.233392824077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45934.233392824077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45934.233392824077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45934.233392824077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45934.233392824077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45934.233392824077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45934.233392824077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45934.233392824077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45934.233392824077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45934.233392824077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45934.233392824077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45934.233392824077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45934.233392824077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45934.233392824077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45934.233392824077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45934.233392824077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45934.233392824077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45934.233392824077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45934.233392824077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45934.233392824077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45934.233392824077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45934.233392824077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45934.233392824077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45934.233392824077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45934.233392824077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45934.233392824077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45934.233392824077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45934.233392824077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45934.233392824077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45934.233392824077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45934.233392824077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45934.233392824077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45934.233392824077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45934.233392824077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45934.233392824077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45934.233392824077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45934.233392824077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45934.233392824077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45934.233392824077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45934.233392824077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45934.233392824077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45934.233392824077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45934.233392824077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45934.233392824077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45934.233392824077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45934.233392824077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45934.233392824077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45934.233392824077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45934.233392824077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45934.233392824077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45934.233392824077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45934.233392824077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45934.233392824077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45934.233392824077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45934.233392824077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45934.233392824077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45934.233392824077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45934.233392824077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45934.233392824077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45934.233392824077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45934.233392824077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45934.233392824077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45934.233392824077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45934.233392824077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45934.233392824077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45934.233392824077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45934.233392824077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45934.233392824077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45934.233392824077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45934.233392824077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45934.233392824077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45934.233392824077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45934.233392824077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45934.233392824077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45934.233392824077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45934.233392824077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45934.233392824077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45934.233392824077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45934.233392824077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45934.233392824077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45934.233392824077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45934.233392824077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45934.233392824077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45934.233392824077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45934.233392824077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45934.233392824077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45934.233392824077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45934.233392824077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45934.233392824077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45934.233392824077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45934.233392824077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45934.233392824077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45934.233392824077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45934.233392824077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45934.233392824077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45934.233392824077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45934.233392824077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45934.233392824077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45934.233392824077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45934.233392824077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45934.233392824077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45934.233392824077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45934.233392824077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45934.233392824077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45934.233392824077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45934.233392824077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45934.233392824077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45934.233392824077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45934.233392824077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45934.233392824077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45934.233392824077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45934.233392824077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45934.233392824077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45934.233392824077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45934.233392824077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45934.233392824077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45934.233392824077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45934.233392824077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45934.233392824077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45934.233392824077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45934.233392824077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45934.233392824077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45934.233392824077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45934.233392824077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45934.233392824077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45934.233392824077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45934.233392824077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45934.233392824077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45934.233392824077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45934.233392824077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45934.233392824077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45934.233392824077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45934.233392824077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45934.233392824077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45934.233392824077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45934.233392824077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45934.233392824077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45934.233392824077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45934.233392824077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45934.233392824077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45934.233392824077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45934.233392824077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45934.233392824077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45934.233392824077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45934.233392824077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45934.233392824077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45934.233392824077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45934.233392824077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45934.233392824077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45934.233392824077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45934.233392824077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45934.233392824077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45934.233392824077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45934.233392824077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45934.233392824077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45934.233392824077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45934.233392824077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45934.233392824077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45934.233392824077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45934.233392824077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45934.233392824077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45934.233392824077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45934.233392824077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45934.233392824077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45934.233392824077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45934.233392824077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45934.233392824077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45934.233392824077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45934.233392824077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45934.233392824077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45934.233392824077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45934.233392824077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45934.233392824077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45934.233392824077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45934.233392824077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45934.233392824077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45934.233392824077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45934.233392824077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45934.233392824077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45934.233392824077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45934.233392824077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45934.233392824077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45934.233392824077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45934.233392824077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45934.233392824077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45934.233392824077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45934.233392824077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45934.233392824077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45934.233392824077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45934.233392824077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45934.233392824077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45934.233392824077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45934.233392824077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45934.233392824077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45934.233392824077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45934.233392824077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45934.233392824077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45934.233392824077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45934.233392824077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45934.233392824077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45934.233392824077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45934.233392824077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45934.233392824077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45934.233392824077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45934.233392824077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45934.233392824077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45934.233392824077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45934.233392824077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45934.233392824077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45934.233392824077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45934.233392824077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45934.233392824077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45934.233392824077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45934.233392824077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45934.233392824077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45934.233392824077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45934.233392824077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45934.233392824077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45934.233392824077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45934.233392824077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45934.233392824077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45934.233392824077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45934.233392824077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45934.233392824077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45934.233392824077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45934.233392824077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45934.233392824077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45934.233392824077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45934.233392824077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45934.233392824077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45934.233392824077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45934.233392824077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45934.233392824077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45934.233392824077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45934.233392824077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45934.233392824077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45934.233392824077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45934.233392824077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45934.233392824077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45934.233392824077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45934.233392824077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45934.233392824077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45934.233392824077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45934.233392824077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45934.233392824077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45934.233392824077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45934.233392824077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45934.233392824077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45934.233392824077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45934.233392824077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45934.233392824077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45934.233392824077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45934.233392824077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45934.233392824077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45934.233392824077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45934.233392824077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45934.233392824077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45934.233392824077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45934.233392824077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45934.233392824077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45934.233392824077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45934.233392824077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45934.233392824077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45934.233392824077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45934.233392824077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45934.233392824077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45934.233392824077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45934.233392824077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45934.233392824077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45934.233392824077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45934.233392824077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45934.233392824077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45934.233392824077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45934.233392824077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45934.233392824077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45934.233392824077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45934.233392824077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45934.233392824077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45934.233392824077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45934.233392824077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45934.233392824077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45934.233392824077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45934.233392824077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45934.233392824077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45934.233392824077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45934.233392824077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45934.233392824077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45934.233392824077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45934.233392824077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45934.233392824077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45934.233392824077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45934.233392824077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45934.233392824077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45934.233392824077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45934.233392824077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45934.233392824077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45934.233392824077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45934.233392824077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45934.233392824077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45934.233392824077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45934.233392824077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45934.233392824077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45934.233392824077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45934.233392824077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45934.233392824077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45934.233392824077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45934.233392824077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45934.233392824077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45934.233392824077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45934.233392824077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45934.233392824077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45934.233392824077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45934.233392824077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45934.233392824077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45934.233392824077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45934.233392824077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45934.233392824077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45934.233392824077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45934.233392824077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45934.233392824077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45934.233392824077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45934.233392824077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45934.233392824077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45934.233392824077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45934.233392824077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45934.233392824077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45934.233392824077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45934.233392824077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45934.233392824077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45934.233392824077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45934.233392824077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45934.233392824077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45934.233392824077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45934.233392824077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45934.233392824077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45934.233392824077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45934.233392824077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45934.233392824077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45934.233392824077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45934.233392824077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45934.233392824077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45934.233392824077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45934.233392824077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45934.233392824077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45934.233392824077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45934.233392824077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45934.233392824077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45934.233392824077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45934.233392824077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45934.233392824077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45934.233392824077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45934.233392824077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45934.233392824077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45934.233392824077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45934.233392824077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45934.233392824077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45934.233392824077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45934.233392824077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45934.233392824077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45934.233392824077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45934.233392824077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45934.233392824077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45934.233392824077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45934.233392824077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45934.233392824077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45934.233392824077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45934.233392824077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45934.233392824077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45934.233392824077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45934.233392824077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45934.233392824077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45934.233392824077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45934.233392824077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45934.233392824077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45934.233392824077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45934.233392824077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45934.233392824077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45934.233392824077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45934.233392824077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45934.233392824077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45934.233392824077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45934.233392824077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45934.233392824077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45934.233392824077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45934.233392824077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45934.233392824077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45934.233392824077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45934.233392824077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45934.233392824077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45934.233392824077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45934.233392824077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45934.233392824077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45934.233392824077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45934.233392824077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45934.233392824077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45934.233392824077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45934.233392824077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45934.233392824077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45934.233392824077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45934.233392824077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45934.233392824077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45934.233392824077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45934.233392824077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45934.233392824077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45934.233392824077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45934.233392824077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45934.233392824077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45934.233392824077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45934.233392824077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45934.233392824077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45934.233392824077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45934.233392824077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45934.233392824077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45934.233392824077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45934.233392824077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45934.233392824077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45934.233392824077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45934.233392824077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45934.233392824077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45934.233392824077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45934.233392824077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45934.233392824077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45934.233392824077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45934.233392824077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45934.233392824077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45934.233392824077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45934.233392824077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45934.233392824077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45934.233392824077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45934.233392824077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45934.233392824077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45934.233392824077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45934.233392824077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45934.233392824077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45934.233392824077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45934.233392824077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45934.233392824077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45934.233392824077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45934.233392824077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45934.233392824077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45934.233392824077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45934.233392824077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45934.233392824077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45934.233392824077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45934.233392824077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45934.233392824077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45934.233392824077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45934.233392824077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45934.233392824077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45934.233392824077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45934.233392824077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45934.233392824077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45934.233392824077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45934.233392824077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45934.233392824077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45934.233392824077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45934.233392824077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45934.233392824077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45934.233392824077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45934.233392824077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45934.233392824077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45934.233392824077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45934.233392824077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45934.233392824077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45934.233392824077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45934.233392824077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45934.233392824077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45934.233392824077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45934.233392824077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45934.233392824077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45934.233392824077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45934.233392824077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45934.233392824077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45934.233392824077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45934.233392824077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45934.233392824077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45934.233392824077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45934.233392824077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45934.233392824077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45934.233392824077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45934.233392824077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45934.233392824077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45934.233392824077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45934.233392824077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45934.233392824077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45934.233392824077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45934.233392824077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45934.233392824077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45934.233392824077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45934.233392824077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45934.233392824077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45934.233392824077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45934.233392824077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45934.233392824077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45934.233392824077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45934.233392824077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45934.233392824077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45934.233392824077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45934.233392824077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45934.233392824077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45934.233392824077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45934.233392824077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45934.233392824077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45934.233392824077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45934.233392824077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45934.233392824077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45934.233392824077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45934.233392824077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45934.233392824077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45934.233392824077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45934.233392824077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45934.233392824077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45934.233392824077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45934.233392824077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45934.233392824077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45934.233392824077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45934.233392824077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45934.233392824077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45934.233392824077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45934.233392824077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45934.233392824077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45934.233392824077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45934.233392824077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45934.233392824077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45934.233392824077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45934.233392824077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45934.233392824077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45934.233392824077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45934.233392824077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45934.233392824077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45934.233392824077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45934.233392824077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45934.233392824077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45934.233392824077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45934.233392824077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45934.233392824077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45934.233392824077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45934.233392824077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45934.233392824077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45934.233392824077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45934.233392824077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45934.233392824077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45934.233392824077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45934.233392824077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45934.233392824077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45934.233392824077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45934.233392824077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45934.233392824077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45934.233392824077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45934.233392824077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45934.233392824077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45934.233392824077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45934.233392824077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45934.233392824077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45934.233392824077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45934.233392824077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45934.233392824077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45934.233392824077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45934.233392824077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45934.233392824077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45934.233392824077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45934.233392824077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45934.233392824077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45934.233392824077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45934.233392824077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45934.233392824077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45934.233392824077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45934.233392824077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45934.233392824077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45934.233392824077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45934.233392824077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45934.233392824077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45934.233392824077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45934.233392824077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45934.233392824077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45934.233392824077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45934.233392824077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45934.233392824077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45934.233392824077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45934.233392824077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45934.233392824077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45934.233392824077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45934.233392824077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45934.233392824077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45934.233392824077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45934.233392824077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45934.233392824077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45934.233392824077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45934.233392824077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45934.233392824077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45934.233392824077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45934.233392824077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45934.233392824077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45934.233392824077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45934.233392824077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45934.233392824077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45934.233392824077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45934.233392824077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45934.233392824077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45934.233392824077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45934.233392824077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45934.233392824077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45934.233392824077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45934.233392824077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45934.233392824077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45934.233392824077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45934.233392824077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45934.233392824077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45934.233392824077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45934.233392824077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45934.233392824077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45934.233392824077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45934.233392824077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45934.233392824077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45934.233392824077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45934.233392824077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45934.233392824077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45934.233392824077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45934.233392824077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45934.233392824077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45934.233392824077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45934.233392824077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45934.233392824077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45934.233392824077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45934.233392824077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45934.233392824077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45934.233392824077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45934.233392824077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45934.233392824077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45934.233392824077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45934.233392824077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45934.233392824077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45934.233392824077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45934.233392824077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45934.233392824077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45934.233392824077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45934.233392824077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45934.233392824077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45934.233392824077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45934.233392824077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45934.233392824077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45934.233392824077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45934.233392824077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45934.233392824077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45934.233392824077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45934.233392824077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45934.233392824077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45934.233392824077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45934.233392824077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45934.233392824077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45934.233392824077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45934.233392824077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45934.233392824077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45934.233392824077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45934.233392824077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45934.233392824077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45934.233392824077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45934.233392824077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45934.233392824077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45934.233392824077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45934.233392824077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45934.233392824077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45934.233392824077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45934.233392824077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45934.233392824077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45934.233392824077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45934.233392824077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45934.233392824077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45934.233392824077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45934.233392824077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45934.233392824077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45934.233392824077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45934.233392824077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45934.233392824077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45934.233392824077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45934.233392824077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45934.233392824077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45934.233392824077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45934.233392824077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45934.233392824077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45934.233392824077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45934.233392824077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45934.233392824077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45934.233392824077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45934.233392824077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45934.233392824077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45934.233392824077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45934.233392824077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45934.233392824077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45934.233392824077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45934.233392824077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45934.233392824077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45934.233392824077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45934.233392824077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45934.233392824077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45934.233392824077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45934.233392824077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45934.233392824077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45934.233392824077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45934.233392824077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45934.233392824077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45934.233392824077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45934.233392824077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45934.233392824077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45934.233392824077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45934.233392824077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45934.233392824077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45934.233392824077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45934.233392824077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45934.233392824077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45934.233392824077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45934.233392824077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45934.233392824077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45934.233392824077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45934.233392824077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45934.233392824077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45934.233392824077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45934.233392824077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45934.233392824077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45934.233392824077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45934.233392824077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45934.233392824077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45934.233392824077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45934.233392824077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45934.233392824077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45934.233392824077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45934.233392824077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45934.233392824077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45934.233392824077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45934.233392824077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45934.233392824077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45934.233392824077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45934.233392824077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45934.233392824077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45934.233392824077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45934.233392824077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45934.233392824077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45934.233392824077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45934.233392824077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45934.233392824077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45934.233392824077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45934.233392824077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45934.233392824077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45934.233392824077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45934.233392824077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45934.233392824077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45934.233392824077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45934.233392824077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45934.233392824077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45934.233392824077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45934.233392824077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45934.233392824077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45934.233392824077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45934.233392824077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45934.233392824077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45934.233392824077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45934.233392824077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45934.233392824077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45934.233392824077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45934.233392824077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45934.233392824077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45934.233392824077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45934.233392824077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45934.233392824077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45934.233392824077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45934.233392824077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45934.233392824077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45934.233392824077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45934.233392824077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45934.233392824077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45934.233392824077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45934.233392824077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45934.233392824077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45934.233392824077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45934.233392824077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45934.233392824077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45934.233392824077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45934.233392824077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45934.233392824077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45934.233392824077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45934.233392824077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45934.233392824077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45934.233392824077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45934.233392824077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45934.233392824077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45934.233392824077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45934.233392824077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45934.233392824077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45934.233392824077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45934.233392824077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45934.233392824077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45934.233392824077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45934.233392824077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45934.233392824077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45934.233392824077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45934.233392824077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45934.233392824077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45934.233392824077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45934.233392824077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45934.233392824077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45934.233392824077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45934.233392824077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45934.233392824077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45934.233392824077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45934.233392824077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45934.233392824077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45934.233392824077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45934.233392824077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45934.233392824077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45934.233392824077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45934.233392824077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45934.233392824077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45934.233392824077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45934.233392824077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45934.233392824077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45934.233392824077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45934.233392824077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45934.233392824077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45934.233392824077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45934.233392824077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45934.233392824077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45934.233392824077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45934.233392824077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45934.233392824077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45934.233392824077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45934.233392824077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45934.233392824077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45934.233392824077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45934.233392824077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45934.233392824077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45934.233392824077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45934.233392824077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45934.233392824077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45934.233392824077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45934.233392824077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45934.233392824077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45934.233392824077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45934.233392824077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45934.233392824077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45934.233392824077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45934.233392824077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45934.233392824077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45934.233392824077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45934.233392824077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45934.233392824077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45934.233392824077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45934.233392824077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45934.233392824077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45934.233392824077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45934.233392824077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45934.233392824077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45934.233392824077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45934.233392824077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45934.233392824077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45934.233392824077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45934.233392824077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45934.233392824077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45934.233392824077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45934.233392824077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45934.233392824077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45934.233392824077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45934.233392824077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45934.233392824077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45934.233392824077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45934.233392824077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45934.233392824077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45934.233392824077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45934.233392824077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45934.233392824077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45934.233392824077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45934.233392824077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45934.233392824077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45934.233392824077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45934.233392824077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45934.233392824077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45934.233392824077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45934.233392824077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45934.233392824077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45934.233392824077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45934.233392824077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45934.233392824077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45934.233392824077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45934.233392824077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45934.233392824077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45934.233392824077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45934.233392824077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45934.233392824077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45934.233392824077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45934.233392824077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45934.233392824077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45934.233392824077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45934.233392824077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45934.233392824077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45934.233392824077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45934.233392824077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45934.233392824077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45934.233392824077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45934.233392824077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45934.233392824077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45934.233392824077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45934.233392824077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45934.233392824077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45934.233392824077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45934.233392824077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45934.233392824077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45934.233392824077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45934.233392824077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45934.233392824077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45934.233392824077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45934.233392824077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45934.233392824077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45934.233392824077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45934.233392824077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45934.233392824077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45934.233392824077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45934.233392824077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45934.233392824077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45934.233392824077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45934.233392824077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45934.233392824077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45934.233392824077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45934.233392824077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45934.233392824077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45934.233392824077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45934.233392824077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45934.233392824077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45934.233392824077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45934.233392824077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45934.233392824077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45934.233392824077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45934.233392824077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45934.233392824077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45934.233392824077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45934.233392824077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45934.233392824077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45934.233392824077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45934.233392824077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45934.233392824077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45934.233392824077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45934.233392824077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45934.233392824077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45934.233392824077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45934.233392824077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45934.233392824077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45934.233392824077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45934.233392824077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45934.233392824077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45934.233392824077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45934.233392824077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45934.233392824077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45934.233392824077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45934.233392824077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45934.233392824077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45934.233392824077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45934.233392824077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45934.233392824077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45934.233392824077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45934.233392824077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45934.233392824077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45934.233392824077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45934.233392824077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45934.233392824077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45934.233392824077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45934.233392824077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45934.233392824077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45934.233392824077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45934.233392824077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45934.233392824077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45934.233392824077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45934.233392824077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45934.233392824077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45934.233392824077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45934.233392824077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45934.233392824077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45934.233392824077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45934.233392824077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45934.233392824077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45934.233392824077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45934.233392824077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45934.233392824077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45934.233392824077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45934.233392824077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45934.233392824077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45934.233392824077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45934.233392824077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45934.233392824077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45934.233392824077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45934.233392824077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45934.233392824077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45934.233392824077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45934.233392824077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45934.233392824077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45934.233392824077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45934.233392824077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45934.233392824077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45934.233392824077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45934.233392824077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45934.233392824077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45934.233392824077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45934.233392824077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45934.233392824077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45934.233392824077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45934.233392824077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45934.233392824077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45934.233392824077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45934.233392824077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45934.233392824077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45934.233392824077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45934.233392824077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45934.233392824077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45934.233392824077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45934.233392824077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45934.233392824077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45934.233392824077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45934.233392824077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45934.233392824077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45934.233392824077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45934.233392824077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45934.233392824077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45934.233392824077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45934.233392824077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45934.233392824077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45934.233392824077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45934.233392824077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45934.233392824077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45934.233392824077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45934.233392824077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45934.233392824077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45934.233392824077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45934.233392824077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45934.233392824077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45934.233392824077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45934.233392824077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45934.233392824077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45934.233392824077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45934.233392824077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45934.233392824077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45934.233392824077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45934.233392824077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45934.233392824077</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230.75267523148068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3.3431150463002268</v>
      </c>
      <c r="H3" s="113">
        <v>45930.847372685188</v>
      </c>
      <c r="I3" s="110" t="str">
        <f>IFERROR(VLOOKUP(D3,DB!A:F,6,0),"")</f>
        <v>SCECO</v>
      </c>
      <c r="J3" s="110" t="str">
        <f>IFERROR(VLOOKUP(D3,DB!A:G,7,0),"")</f>
        <v>In progress</v>
      </c>
      <c r="K3" s="115" t="s">
        <v>39062</v>
      </c>
      <c r="L3" s="107" t="str">
        <f>IFERROR(VLOOKUP(D3,DB!A:I,9,0),"")</f>
        <v>Latis</v>
      </c>
    </row>
    <row r="4" spans="1:16" ht="36.75" customHeight="1">
      <c r="A4" s="110" t="s">
        <v>39063</v>
      </c>
      <c r="B4" s="110" t="str">
        <f>IFERROR(VLOOKUP(D4,DB!A:K,11,0),"")</f>
        <v>R4</v>
      </c>
      <c r="C4" s="111">
        <v>2</v>
      </c>
      <c r="D4" s="107" t="s">
        <v>36682</v>
      </c>
      <c r="E4" s="112" t="s">
        <v>38964</v>
      </c>
      <c r="F4" s="113">
        <v>45933.919965277775</v>
      </c>
      <c r="G4" s="114">
        <f ca="1">IFERROR(NOW()-F4,"")</f>
        <v>0.31342754630168201</v>
      </c>
      <c r="H4" s="113">
        <v>45933.903807870367</v>
      </c>
      <c r="I4" s="110" t="str">
        <f>IFERROR(VLOOKUP(D4,DB!A:F,6,0),"")</f>
        <v>Generator-SG</v>
      </c>
      <c r="J4" s="110" t="str">
        <f>IFERROR(VLOOKUP(D4,DB!A:G,7,0),"")</f>
        <v>Weak</v>
      </c>
      <c r="K4" s="115" t="s">
        <v>39064</v>
      </c>
      <c r="L4" s="107" t="str">
        <f>IFERROR(VLOOKUP(D4,DB!A:I,9,0),"")</f>
        <v>Latis</v>
      </c>
    </row>
    <row r="5" spans="1:16" ht="15" customHeight="1">
      <c r="A5" s="110"/>
      <c r="B5" s="110" t="str">
        <f>IFERROR(VLOOKUP(D5,DB!A:K,11,0),"")</f>
        <v/>
      </c>
      <c r="C5" s="111"/>
      <c r="D5" s="107"/>
      <c r="E5" s="112"/>
      <c r="F5" s="113"/>
      <c r="G5" s="114">
        <f ca="1">IFERROR(NOW()-F5,"")</f>
        <v>45934.233392824077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45934.233392824077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45934.233392824077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45934.233392824077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45934.233392824077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45934.233392824077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45934.233392824077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45934.233392824077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45934.233392824077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45934.233392824077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45934.233392824077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45934.233392824077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45934.233392824077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45934.233392824077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45934.233392824077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45934.233392824077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45934.233392824077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45934.233392824077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45934.233392824077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45934.233392824077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45934.233392824077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45934.233392824077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45934.233392824077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45934.233392824077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45934.233392824077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45934.233392824077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45934.233392824077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45934.233392824077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45934.233392824077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45934.233392824077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45934.233392824077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45934.233392824077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45934.233392824077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45934.233392824077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45934.233392824077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45934.233392824077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45934.233392824077</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42.401332638888562</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38967</v>
      </c>
      <c r="F3" s="38">
        <v>45926.188877314817</v>
      </c>
      <c r="G3" s="39">
        <f ca="1">IFERROR(NOW()-F3,"-")</f>
        <v>8.0445155092602363</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0.42083495370752644</v>
      </c>
      <c r="H4" s="38">
        <v>45933.807002314818</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1</v>
      </c>
      <c r="D5" s="37" t="s">
        <v>31292</v>
      </c>
      <c r="E5" s="37" t="s">
        <v>38964</v>
      </c>
      <c r="F5" s="38">
        <v>45934.217928240738</v>
      </c>
      <c r="G5" s="39">
        <f ca="1">IFERROR(NOW()-F5,"-")</f>
        <v>1.5464583339053206E-2</v>
      </c>
      <c r="H5" s="38">
        <v>45934.212152777778</v>
      </c>
      <c r="I5" s="37" t="str">
        <f>IFERROR(VLOOKUP(D5,DB!A:F,6,0),"")</f>
        <v>Generator-SG</v>
      </c>
      <c r="J5" s="37" t="str">
        <f>IFERROR(VLOOKUP(D5,DB!A:G,7,0),"")</f>
        <v>Vandalized</v>
      </c>
      <c r="K5" s="37" t="s">
        <v>39072</v>
      </c>
      <c r="L5" s="37" t="str">
        <f>IFERROR(VLOOKUP(D5,DB!A:I,9,0),"")</f>
        <v>Latis</v>
      </c>
      <c r="M5" s="136"/>
    </row>
    <row r="6" spans="1:13" ht="15">
      <c r="A6" s="37"/>
      <c r="B6" s="37" t="str">
        <f>IFERROR(VLOOKUP(D6,DB!A:K,11,0),"")</f>
        <v/>
      </c>
      <c r="C6" s="37"/>
      <c r="D6" s="37"/>
      <c r="E6" s="37"/>
      <c r="F6" s="38"/>
      <c r="G6" s="39">
        <f ca="1">IFERROR(NOW()-F6,"-")</f>
        <v>45934.233392824077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45934.233392824077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45934.233392824077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45934.233392824077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45934.233392824077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45934.233392824077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45934.233392824077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45934.233392824077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45934.233392824077</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45934.233392824077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45934.233392824077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45934.233392824077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45934.233392824077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45934.233392824077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45934.233392824077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45934.233392824077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45934.233392824077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45934.233392824077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45934.233392824077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45934.233392824077</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45934.233392824077</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45934.233392824077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45934.233392824077</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45934.233392824077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45934.233392824077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45934.233392824077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45934.233392824077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45934.233392824077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45934.233392824077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45934.233392824077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45934.233392824077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45934.233392824077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45934.233392824077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45934.233392824077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45934.233392824077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45934.233392824077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45934.233392824077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45934.233392824077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45934.233392824077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45934.233392824077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45934.233392824077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45934.233392824077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45934.233392824077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45934.233392824077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45934.233392824077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45934.233392824077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45934.233392824077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45934.233392824077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45934.233392824077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45934.233392824077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45934.233392824077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45934.233392824077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45934.233392824077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45934.233392824077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45934.233392824077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45934.233392824077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45934.233392824077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45934.233392824077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45934.233392824077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45934.233392824077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45934.233392824077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45934.233392824077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45934.233392824077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45934.233392824077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45934.233392824077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45934.233392824077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45934.233392824077</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45934.233392824077</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45934.233392824077</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45934.233392824077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45934.233392824077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45934.233392824077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45934.233392824077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45934.233392824077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45934.233392824077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45934.233392824077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45934.233392824077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45934.233392824077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45934.233392824077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45934.233392824077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45934.233392824077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45934.233392824077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45934.233392824077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45934.233392824077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45934.233392824077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45934.233392824077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45934.233392824077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45934.233392824077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45934.233392824077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45934.233392824077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45934.233392824077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45934.233392824077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45934.233392824077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45934.233392824077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45934.233392824077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45934.233392824077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45934.233392824077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45934.233392824077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45934.233392824077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45934.233392824077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45934.233392824077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45934.233392824077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45934.233392824077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45934.233392824077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45934.233392824077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45934.233392824077</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45934.233392824077</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45934.233392824077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45934.233392824077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45934.233392824077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45934.233392824077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45934.233392824077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45934.233392824077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45934.233392824077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45934.233392824077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45934.233392824077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45934.233392824077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45934.233392824077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45934.233392824077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45934.233392824077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45934.233392824077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45934.233392824077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45934.233392824077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45934.233392824077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45934.233392824077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45934.233392824077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45934.233392824077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45934.233392824077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45934.233392824077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45934.233392824077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45934.233392824077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45934.233392824077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45934.233392824077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45934.233392824077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45934.233392824077</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45934.233392824077</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45934.233392824077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45934.233392824077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45934.233392824077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45934.233392824077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45934.233392824077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45934.233392824077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45934.233392824077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45934.233392824077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45934.233392824077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45934.233392824077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45934.233392824077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45934.233392824077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45934.233392824077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45934.233392824077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45934.233392824077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45934.233392824077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45934.233392824077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45934.233392824077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45934.233392824077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45934.233392824077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45934.233392824077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45934.233392824077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45934.233392824077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45934.233392824077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45934.233392824077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45934.233392824077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45934.233392824077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45934.233392824077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45934.233392824077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45934.233392824077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45934.233392824077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45934.233392824077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45934.233392824077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45934.233392824077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45934.233392824077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45934.233392824077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45934.233392824077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45934.233392824077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45934.233392824077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45934.233392824077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45934.233392824077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45934.233392824077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45934.233392824077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45934.233392824077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45934.233392824077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45934.233392824077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45934.233392824077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45934.233392824077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45934.233392824077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45934.233392824077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45934.233392824077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45934.233392824077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45934.233392824077</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45934.233392824077</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0.35242060185555601</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7.4605456018543919</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1.414746990740241</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0.52806875000533182</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3</v>
      </c>
      <c r="D6" s="137" t="s">
        <v>33728</v>
      </c>
      <c r="E6" s="137" t="s">
        <v>38964</v>
      </c>
      <c r="F6" s="140">
        <v>45933.920601851853</v>
      </c>
      <c r="G6" s="139">
        <f ca="1">IFERROR(NOW()-F6,"-")</f>
        <v>0.31279097222432029</v>
      </c>
      <c r="H6" s="140">
        <v>45933.858310185184</v>
      </c>
      <c r="I6" s="137" t="str">
        <f>IFERROR(VLOOKUP(D6,DB!A:F,6,0),"")</f>
        <v>SCECO</v>
      </c>
      <c r="J6" s="137" t="str">
        <f>IFERROR(VLOOKUP(D6,DB!A:G,7,0),"")</f>
        <v>Weak</v>
      </c>
      <c r="K6" s="137" t="s">
        <v>39081</v>
      </c>
      <c r="L6" s="137" t="str">
        <f>IFERROR(VLOOKUP(D6,DB!A:I,9,0),"")</f>
        <v>Latis</v>
      </c>
      <c r="M6" s="137"/>
    </row>
    <row r="7" spans="1:16383" ht="31.5" customHeight="1">
      <c r="A7" s="137" t="s">
        <v>39082</v>
      </c>
      <c r="B7" s="137" t="str">
        <f>IFERROR(VLOOKUP(D7,DB!A:K,11,0),"")</f>
        <v>R6</v>
      </c>
      <c r="C7" s="137">
        <v>1</v>
      </c>
      <c r="D7" s="137" t="s">
        <v>35346</v>
      </c>
      <c r="E7" s="137" t="s">
        <v>38964</v>
      </c>
      <c r="F7" s="140">
        <v>45934.196018518516</v>
      </c>
      <c r="G7" s="139">
        <f ca="1">IFERROR(NOW()-F7,"-")</f>
        <v>3.7374305560661014E-2</v>
      </c>
      <c r="H7" s="140">
        <v>45934.166435185187</v>
      </c>
      <c r="I7" s="137" t="str">
        <f>IFERROR(VLOOKUP(D7,DB!A:F,6,0),"")</f>
        <v>SCECO</v>
      </c>
      <c r="J7" s="137" t="str">
        <f>IFERROR(VLOOKUP(D7,DB!A:G,7,0),"")</f>
        <v>Dead</v>
      </c>
      <c r="K7" s="137" t="s">
        <v>39083</v>
      </c>
      <c r="L7" s="137" t="str">
        <f>IFERROR(VLOOKUP(D7,DB!A:I,9,0),"")</f>
        <v>Latis</v>
      </c>
      <c r="M7" s="137"/>
    </row>
    <row r="8" spans="1:16383" ht="31.5" customHeight="1">
      <c r="A8" s="121"/>
      <c r="B8" s="137" t="str">
        <f>IFERROR(VLOOKUP(D8,DB!A:K,11,0),"")</f>
        <v/>
      </c>
      <c r="C8" s="137"/>
      <c r="D8" s="137"/>
      <c r="E8" s="137"/>
      <c r="F8" s="137"/>
      <c r="G8" s="139">
        <f ca="1">IFERROR(NOW()-F8,"-")</f>
        <v>45934.233392824077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45934.233392824077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45934.233392824077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45934.233392824077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45934.233392824077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45934.233392824077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45934.233392824077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45934.233392824077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45934.233392824077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45934.233392824077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45934.233392824077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45934.233392824077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45934.233392824077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45934.233392824077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45934.233392824077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45934.233392824077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45934.233392824077</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45934.233392824077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45934.233392824077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45934.233392824077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45934.233392824077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45934.233392824077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45934.233392824077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45934.233392824077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45934.233392824077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45934.233392824077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45934.233392824077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45934.233392824077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45934.233392824077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45934.233392824077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45934.233392824077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45934.233392824077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45934.233392824077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45934.233392824077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45934.233392824077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45934.233392824077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45934.233392824077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45934.233392824077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45934.233392824077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45934.233392824077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45934.233392824077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45934.233392824077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45934.233392824077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45934.233392824077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45934.233392824077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45934.233392824077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45934.233392824077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45934.233392824077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45934.233392824077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45934.233392824077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45934.233392824077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45934.233392824077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45934.233392824077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45934.233392824077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45934.233392824077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45934.233392824077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45934.233392824077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45934.233392824077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45934.233392824077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45934.233392824077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45934.233392824077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45934.233392824077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45934.233392824077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45934.233392824077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45934.233392824077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45934.233392824077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45934.233392824077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45934.233392824077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45934.233392824077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45934.233392824077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45934.233392824077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45934.233392824077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45934.233392824077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45934.233392824077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45934.233392824077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45934.233392824077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45934.233392824077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45934.233392824077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45934.233392824077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45934.233392824077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45934.233392824077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45934.233392824077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45934.233392824077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45934.233392824077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45934.233392824077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45934.233392824077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45934.233392824077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45934.233392824077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45934.233392824077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45934.233392824077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45934.233392824077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45934.233392824077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45934.233392824077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45934.233392824077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45934.233392824077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45934.233392824077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45934.233392824077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45934.233392824077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45934.233392824077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45934.233392824077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45934.233392824077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45934.233392824077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45934.233392824077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45934.233392824077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45934.233392824077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45934.233392824077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45934.233392824077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45934.233392824077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45934.233392824077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45934.233392824077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45934.233392824077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45934.233392824077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45934.233392824077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45934.233392824077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45934.233392824077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45934.233392824077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45934.233392824077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45934.233392824077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45934.233392824077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45934.233392824077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45934.233392824077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45934.233392824077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45934.233392824077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45934.233392824077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45934.233392824077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45934.233392824077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45934.233392824077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45934.233392824077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45934.233392824077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45934.233392824077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45934.233392824077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45934.233392824077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45934.233392824077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45934.233392824077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45934.233392824077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45934.233392824077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45934.233392824077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45934.233392824077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45934.233392824077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45934.233392824077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45934.233392824077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45934.233392824077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45934.233392824077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45934.233392824077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45934.233392824077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45934.233392824077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45934.233392824077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45934.233392824077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45934.233392824077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45934.233392824077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45934.233392824077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45934.233392824077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45934.233392824077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45934.233392824077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45934.233392824077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45934.233392824077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45934.233392824077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45934.233392824077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45934.233392824077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45934.233392824077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45934.233392824077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45934.233392824077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45934.233392824077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45934.233392824077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45934.233392824077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45934.233392824077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45934.233392824077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45934.233392824077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45934.233392824077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45934.233392824077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45934.233392824077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45934.233392824077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45934.233392824077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45934.233392824077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45934.233392824077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45934.233392824077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45934.233392824077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45934.233392824077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45934.233392824077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45934.233392824077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45934.233392824077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45934.233392824077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45934.233392824077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45934.233392824077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45934.233392824077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45934.233392824077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45934.233392824077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45934.233392824077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45934.233392824077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45934.233392824077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45934.233392824077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45934.233392824077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45934.233392824077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45934.233392824077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45934.233392824077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45934.233392824077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45934.233392824077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45934.233392824077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45934.233392824077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45934.233392824077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45934.233392824077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45934.233392824077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45934.233392824077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45934.233392824077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45934.233392824077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45934.233392824077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45934.233392824077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45934.233392824077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45934.233392824077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45934.233392824077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45934.233392824077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45934.233392824077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45934.233392824077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45934.233392824077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45934.233392824077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45934.233392824077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45934.233392824077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45934.233392824077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45934.233392824077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45934.233392824077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45934.233392824077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45934.233392824077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45934.233392824077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45934.233392824077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45934.233392824077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45934.233392824077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45934.233392824077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45934.233392824077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45934.233392824077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45934.233392824077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45934.233392824077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45934.233392824077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45934.233392824077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45934.233392824077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45934.233392824077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45934.233392824077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45934.233392824077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45934.233392824077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45934.233392824077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45934.233392824077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45934.233392824077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45934.233392824077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45934.233392824077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45934.233392824077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45934.233392824077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45934.233392824077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45934.233392824077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45934.233392824077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45934.233392824077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45934.233392824077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45934.233392824077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45934.233392824077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45934.233392824077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45934.233392824077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45934.233392824077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45934.233392824077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45934.233392824077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45934.233392824077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45934.233392824077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45934.233392824077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45934.233392824077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45934.233392824077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45934.233392824077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45934.233392824077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45934.233392824077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45934.233392824077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45934.233392824077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45934.233392824077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45934.233392824077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45934.233392824077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45934.233392824077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45934.233392824077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45934.233392824077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45934.233392824077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45934.233392824077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45934.233392824077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45934.233392824077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45934.233392824077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45934.233392824077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45934.233392824077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45934.233392824077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45934.233392824077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45934.233392824077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45934.233392824077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45934.233392824077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45934.233392824077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45934.233392824077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45934.233392824077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45934.233392824077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45934.233392824077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45934.233392824077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45934.233392824077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45934.233392824077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45934.233392824077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45934.233392824077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45934.233392824077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45934.233392824077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45934.233392824077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45934.233392824077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45934.233392824077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45934.233392824077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45934.233392824077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45934.233392824077</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8: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2025-10-04T02:37:06Z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